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\Desktop\____________DOMAGOJ 17.12\FINANCIJSKI IZVJEŠTAJI\2018\ŠKOLSKI ODBOR FINANC PLAN I PLAN NABAVE ZA 2019\"/>
    </mc:Choice>
  </mc:AlternateContent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3" i="1" l="1"/>
  <c r="D41" i="1"/>
  <c r="D27" i="1"/>
  <c r="D24" i="1"/>
  <c r="D19" i="1"/>
  <c r="D10" i="1"/>
  <c r="D49" i="1"/>
  <c r="D34" i="1"/>
  <c r="D22" i="1" l="1"/>
  <c r="D45" i="1" l="1"/>
  <c r="D32" i="1"/>
  <c r="D30" i="1"/>
</calcChain>
</file>

<file path=xl/sharedStrings.xml><?xml version="1.0" encoding="utf-8"?>
<sst xmlns="http://schemas.openxmlformats.org/spreadsheetml/2006/main" count="158" uniqueCount="129">
  <si>
    <t>Predmet nabave</t>
  </si>
  <si>
    <t>1.</t>
  </si>
  <si>
    <t>1.1</t>
  </si>
  <si>
    <t>1.2</t>
  </si>
  <si>
    <t>1.3</t>
  </si>
  <si>
    <t>1.4</t>
  </si>
  <si>
    <t>3.</t>
  </si>
  <si>
    <t>4.</t>
  </si>
  <si>
    <t>5.</t>
  </si>
  <si>
    <t>6.</t>
  </si>
  <si>
    <t>2.</t>
  </si>
  <si>
    <t>7.</t>
  </si>
  <si>
    <t>SITNI INVENTAR</t>
  </si>
  <si>
    <t>8.</t>
  </si>
  <si>
    <t>9.</t>
  </si>
  <si>
    <t>RAČUNALNE USLUGE</t>
  </si>
  <si>
    <t>BANKARSKE USLUGE</t>
  </si>
  <si>
    <t>KNJIGE</t>
  </si>
  <si>
    <t>14.</t>
  </si>
  <si>
    <t>(boje,kistovi,potrepštine za popravke)</t>
  </si>
  <si>
    <t>11.</t>
  </si>
  <si>
    <t>12.</t>
  </si>
  <si>
    <t>USLUGE TEKUĆEG I INV. ODRŽAVANJA</t>
  </si>
  <si>
    <t>USLUGE TELEFONA, POŠTE I PRIJEVOZA</t>
  </si>
  <si>
    <t>UREDSKA MATERIJAL I OSTALI MATERIJALNI RASHODI</t>
  </si>
  <si>
    <t>3.1.</t>
  </si>
  <si>
    <t>Uredski materijal i ostale uredske potrepštine</t>
  </si>
  <si>
    <t>Službena putovanja ( dnevnice, smještaj, prijevoz)</t>
  </si>
  <si>
    <t>2.1.</t>
  </si>
  <si>
    <t>2.3.</t>
  </si>
  <si>
    <t>ENERGIJA</t>
  </si>
  <si>
    <t>Električna energija - opskrba i mrežarina</t>
  </si>
  <si>
    <t>4.1.</t>
  </si>
  <si>
    <t>4.2.</t>
  </si>
  <si>
    <t>MATERIJAL, DIJELOVI I USLUGE TEKUĆEG I INVESTICIJSKOG ODRŽAVANJA</t>
  </si>
  <si>
    <t>5.1.</t>
  </si>
  <si>
    <t>Materijal i dijelovi za tekuće i investicijsko održavanje</t>
  </si>
  <si>
    <t>6.1.</t>
  </si>
  <si>
    <t>Sitni inventar</t>
  </si>
  <si>
    <t>Usluge tekućeg i inv. održavanja građ. objekta</t>
  </si>
  <si>
    <t>8.1.</t>
  </si>
  <si>
    <t>13.</t>
  </si>
  <si>
    <t>INTELEKTUALNE I OSOBNE USLUGE</t>
  </si>
  <si>
    <t>Ostale računalne usluge - održavanja</t>
  </si>
  <si>
    <t>15.</t>
  </si>
  <si>
    <t>Ostale usluge</t>
  </si>
  <si>
    <t>OSTALE USLUGE</t>
  </si>
  <si>
    <t>16.</t>
  </si>
  <si>
    <t>PREMIJE OSIGURANJA</t>
  </si>
  <si>
    <t>Premije osiguranja</t>
  </si>
  <si>
    <t>17.</t>
  </si>
  <si>
    <t>REPREZENTACIJA</t>
  </si>
  <si>
    <t>18.</t>
  </si>
  <si>
    <t>ČLANARINE I NORME</t>
  </si>
  <si>
    <t>19.</t>
  </si>
  <si>
    <t>Bankarske usluge</t>
  </si>
  <si>
    <t>21.</t>
  </si>
  <si>
    <t>Ravnatelj:</t>
  </si>
  <si>
    <t>NAMIRNICE ZA ŠKOLSKU KUHINJU</t>
  </si>
  <si>
    <t>Mlijeko i mliječni proizvodi</t>
  </si>
  <si>
    <t>22.</t>
  </si>
  <si>
    <t>Plin</t>
  </si>
  <si>
    <t>322410  322449</t>
  </si>
  <si>
    <t>9.2.1</t>
  </si>
  <si>
    <t>14.1.</t>
  </si>
  <si>
    <t>21.1.</t>
  </si>
  <si>
    <t>23.</t>
  </si>
  <si>
    <t>24.</t>
  </si>
  <si>
    <t>OSTALI NESPOMENUTI FINANCIJSKI RASHODI</t>
  </si>
  <si>
    <t>Brojčana oznaka iz CPV-a</t>
  </si>
  <si>
    <t>Vrsta postupka (uključujući jednostavne nabave)</t>
  </si>
  <si>
    <t>Postupak jednostavne nabave</t>
  </si>
  <si>
    <t>Otvoreni postupak</t>
  </si>
  <si>
    <t>15810000-9</t>
  </si>
  <si>
    <t>15500000-3</t>
  </si>
  <si>
    <t>03200000-3</t>
  </si>
  <si>
    <t>15100000-9</t>
  </si>
  <si>
    <t>15200000-0</t>
  </si>
  <si>
    <t>15800000-6</t>
  </si>
  <si>
    <t>Razni prehrambeni proizvodi</t>
  </si>
  <si>
    <t>Pripravljena i konzervirana riba</t>
  </si>
  <si>
    <t>Proizvodi životinjskog podrijetla, meso i mesne prerađevine</t>
  </si>
  <si>
    <t>80522000-9</t>
  </si>
  <si>
    <t>55110000-4</t>
  </si>
  <si>
    <t>30192000-1</t>
  </si>
  <si>
    <t>09310000-5</t>
  </si>
  <si>
    <t>44192000-2</t>
  </si>
  <si>
    <t>39298000-7</t>
  </si>
  <si>
    <t>50711000-2</t>
  </si>
  <si>
    <t>Usluge telefona, telefaxa, mobilne telefonije, interneta i prijevoza za redovnu djelatnost</t>
  </si>
  <si>
    <t>64210000-1</t>
  </si>
  <si>
    <t>85140000-2</t>
  </si>
  <si>
    <t>Ostale intelektualne usluge</t>
  </si>
  <si>
    <t>79111000-5</t>
  </si>
  <si>
    <t>50324100-3</t>
  </si>
  <si>
    <t>98390000-3</t>
  </si>
  <si>
    <t>66510000-8</t>
  </si>
  <si>
    <t>66110000-4</t>
  </si>
  <si>
    <t>301000000-0</t>
  </si>
  <si>
    <t>22113000-5</t>
  </si>
  <si>
    <t>Procijenjena vrijednost</t>
  </si>
  <si>
    <t>Pozicija  kont. Plana</t>
  </si>
  <si>
    <t>STRUČNO USAVRŠAVANJE RADNIKA                                                  ( seminari, savjetovanja )</t>
  </si>
  <si>
    <t>R. br.A12:F42A12:F59A12:F70B22A12:F28A12:F71A12:F70A12:F69A12:G69A12:G68A12:H22</t>
  </si>
  <si>
    <t>9121200-1</t>
  </si>
  <si>
    <t>Mlinarsko pekarski proizvodi</t>
  </si>
  <si>
    <t>Voće i voćne prerađevine</t>
  </si>
  <si>
    <t>Povrće,krumpir,žitarice</t>
  </si>
  <si>
    <t>Škrobno brašnasti proizvodi</t>
  </si>
  <si>
    <t>15600000-4</t>
  </si>
  <si>
    <t>1.5</t>
  </si>
  <si>
    <t>1.6</t>
  </si>
  <si>
    <t>1.7</t>
  </si>
  <si>
    <t>1.8</t>
  </si>
  <si>
    <t>Stručna usavršavanja zaposlenika</t>
  </si>
  <si>
    <t>65000000-3</t>
  </si>
  <si>
    <t>Komunalne usluge</t>
  </si>
  <si>
    <t>Zdravstvene i veterinarske usluge</t>
  </si>
  <si>
    <t>Računalna i uredska oprema</t>
  </si>
  <si>
    <t>Zakupnine i najamnine</t>
  </si>
  <si>
    <t>15.1.</t>
  </si>
  <si>
    <t>16.1</t>
  </si>
  <si>
    <t>17.1.</t>
  </si>
  <si>
    <t>Mirjana Jermol, prof.</t>
  </si>
  <si>
    <t>Osnovna škola PETRA ZRINSKOG</t>
  </si>
  <si>
    <t>Krajiška 9,10000 Zagreb</t>
  </si>
  <si>
    <t xml:space="preserve">       PRIJEDLOG PLANA NABAVE ZA 2019.</t>
  </si>
  <si>
    <t>UKUPNO :</t>
  </si>
  <si>
    <t>jednostavna nabava / otvoreni postupak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</si>
</sst>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n"/>
    <numFmt numFmtId="165" formatCode="General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3" fillId="0" borderId="0" xfId="0" applyFont="1" applyBorder="1"/>
    <xf numFmtId="49" fontId="1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3" xfId="0" applyBorder="1"/>
    <xf numFmtId="0" fontId="0" fillId="0" borderId="1" xfId="0" applyFont="1" applyBorder="1"/>
    <xf numFmtId="0" fontId="3" fillId="0" borderId="6" xfId="0" applyFont="1" applyBorder="1"/>
    <xf numFmtId="0" fontId="0" fillId="0" borderId="7" xfId="0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7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5" xfId="0" applyFont="1" applyFill="1" applyBorder="1"/>
    <xf numFmtId="3" fontId="0" fillId="0" borderId="0" xfId="0" applyNumberFormat="1" applyFill="1" applyBorder="1"/>
    <xf numFmtId="49" fontId="1" fillId="3" borderId="2" xfId="0" applyNumberFormat="1" applyFont="1" applyFill="1" applyBorder="1" applyAlignment="1">
      <alignment horizontal="left"/>
    </xf>
    <xf numFmtId="0" fontId="1" fillId="3" borderId="1" xfId="0" applyFont="1" applyFill="1" applyBorder="1"/>
    <xf numFmtId="0" fontId="1" fillId="3" borderId="4" xfId="0" applyFont="1" applyFill="1" applyBorder="1"/>
    <xf numFmtId="49" fontId="1" fillId="4" borderId="2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4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 vertical="center"/>
    </xf>
    <xf numFmtId="164" fontId="1" fillId="3" borderId="1" xfId="0" applyNumberFormat="1" applyFont="1" applyFill="1" applyBorder="1"/>
    <xf numFmtId="164" fontId="0" fillId="4" borderId="1" xfId="0" applyNumberFormat="1" applyFont="1" applyFill="1" applyBorder="1"/>
    <xf numFmtId="4" fontId="0" fillId="0" borderId="0" xfId="0" applyNumberFormat="1" applyFill="1" applyBorder="1"/>
    <xf numFmtId="0" fontId="4" fillId="4" borderId="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4" fontId="1" fillId="0" borderId="0" xfId="0" applyNumberFormat="1" applyFont="1" applyFill="1" applyBorder="1"/>
    <xf numFmtId="0" fontId="1" fillId="3" borderId="1" xfId="0" applyFont="1" applyFill="1" applyBorder="1" applyAlignment="1">
      <alignment wrapText="1"/>
    </xf>
    <xf numFmtId="0" fontId="0" fillId="4" borderId="4" xfId="0" applyFill="1" applyBorder="1" applyAlignment="1">
      <alignment horizontal="right" wrapText="1"/>
    </xf>
    <xf numFmtId="0" fontId="5" fillId="4" borderId="4" xfId="0" applyFont="1" applyFill="1" applyBorder="1"/>
    <xf numFmtId="164" fontId="8" fillId="4" borderId="1" xfId="0" applyNumberFormat="1" applyFont="1" applyFill="1" applyBorder="1"/>
    <xf numFmtId="0" fontId="1" fillId="2" borderId="9" xfId="0" applyFont="1" applyFill="1" applyBorder="1"/>
    <xf numFmtId="0" fontId="0" fillId="0" borderId="8" xfId="0" applyBorder="1"/>
    <xf numFmtId="0" fontId="0" fillId="0" borderId="0" xfId="0" applyBorder="1" applyAlignment="1">
      <alignment horizontal="center"/>
    </xf>
    <xf numFmtId="164" fontId="7" fillId="4" borderId="1" xfId="0" applyNumberFormat="1" applyFont="1" applyFill="1" applyBorder="1" applyAlignment="1">
      <alignment wrapText="1"/>
    </xf>
    <xf numFmtId="164" fontId="7" fillId="4" borderId="1" xfId="0" applyNumberFormat="1" applyFont="1" applyFill="1" applyBorder="1"/>
    <xf numFmtId="164" fontId="7" fillId="3" borderId="1" xfId="0" applyNumberFormat="1" applyFont="1" applyFill="1" applyBorder="1" applyAlignment="1">
      <alignment wrapText="1"/>
    </xf>
    <xf numFmtId="164" fontId="12" fillId="3" borderId="1" xfId="0" applyNumberFormat="1" applyFont="1" applyFill="1" applyBorder="1"/>
    <xf numFmtId="164" fontId="9" fillId="4" borderId="1" xfId="0" applyNumberFormat="1" applyFont="1" applyFill="1" applyBorder="1"/>
    <xf numFmtId="164" fontId="12" fillId="3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165" fontId="6" fillId="4" borderId="1" xfId="0" applyNumberFormat="1" applyFont="1" applyFill="1" applyBorder="1" applyAlignment="1" applyProtection="1">
      <alignment horizontal="center" wrapText="1"/>
    </xf>
    <xf numFmtId="49" fontId="1" fillId="3" borderId="14" xfId="0" applyNumberFormat="1" applyFont="1" applyFill="1" applyBorder="1" applyAlignment="1">
      <alignment horizontal="left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/>
    <xf numFmtId="164" fontId="12" fillId="3" borderId="3" xfId="0" applyNumberFormat="1" applyFont="1" applyFill="1" applyBorder="1" applyAlignment="1">
      <alignment wrapText="1"/>
    </xf>
    <xf numFmtId="0" fontId="1" fillId="3" borderId="15" xfId="0" applyFont="1" applyFill="1" applyBorder="1"/>
    <xf numFmtId="0" fontId="10" fillId="3" borderId="1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3" borderId="12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3" borderId="12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49" fontId="0" fillId="4" borderId="2" xfId="0" applyNumberFormat="1" applyFont="1" applyFill="1" applyBorder="1" applyAlignment="1">
      <alignment horizontal="left"/>
    </xf>
    <xf numFmtId="0" fontId="0" fillId="4" borderId="0" xfId="0" applyFont="1" applyFill="1" applyBorder="1"/>
    <xf numFmtId="0" fontId="0" fillId="0" borderId="1" xfId="0" applyFont="1" applyFill="1" applyBorder="1" applyAlignment="1">
      <alignment wrapText="1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 applyProtection="1">
      <alignment horizontal="left" wrapText="1"/>
    </xf>
    <xf numFmtId="0" fontId="0" fillId="0" borderId="0" xfId="0" applyBorder="1" applyAlignment="1"/>
    <xf numFmtId="164" fontId="1" fillId="3" borderId="0" xfId="0" applyNumberFormat="1" applyFont="1" applyFill="1" applyBorder="1" applyAlignment="1"/>
    <xf numFmtId="0" fontId="0" fillId="3" borderId="0" xfId="0" applyFill="1" applyBorder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2505075</xdr:colOff>
      <xdr:row>0</xdr:row>
      <xdr:rowOff>0</xdr:rowOff>
    </xdr:from>
    <xdr:to>
      <xdr:col>5</xdr:col>
      <xdr:colOff>0</xdr:colOff>
      <xdr:row>0</xdr:row>
      <xdr:rowOff>47625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962275" y="0"/>
          <a:ext cx="2781300" cy="8096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hr-HR" sz="1000" b="1" i="0" u="none" strike="noStrike" baseline="0">
              <a:solidFill>
                <a:srgbClr val="767171"/>
              </a:solidFill>
              <a:latin typeface="Calibri"/>
            </a:rPr>
            <a:t>Osnovna škola Petra Zrinskog</a:t>
          </a:r>
        </a:p>
        <a:p>
          <a:pPr algn="l" rtl="0">
            <a:defRPr sz="1000"/>
          </a:pPr>
          <a:r>
            <a:rPr lang="hr-HR" sz="1000" b="1" i="0" u="none" strike="noStrike" baseline="0">
              <a:solidFill>
                <a:srgbClr val="767171"/>
              </a:solidFill>
              <a:latin typeface="Calibri"/>
            </a:rPr>
            <a:t>Krajiška 9</a:t>
          </a:r>
        </a:p>
        <a:p>
          <a:pPr algn="l" rtl="0">
            <a:defRPr sz="1000"/>
          </a:pPr>
          <a:r>
            <a:rPr lang="hr-HR" sz="1000" b="1" i="0" u="none" strike="noStrike" baseline="0">
              <a:solidFill>
                <a:srgbClr val="767171"/>
              </a:solidFill>
              <a:latin typeface="Calibri"/>
            </a:rPr>
            <a:t>10000 Zagreb</a:t>
          </a:r>
        </a:p>
      </xdr:txBody>
    </xdr:sp>
    <xdr:clientData/>
  </xdr:twoCellAnchor>
  <xdr:twoCellAnchor>
    <xdr:from>
      <xdr:col>6</xdr:col>
      <xdr:colOff>328295</xdr:colOff>
      <xdr:row>0</xdr:row>
      <xdr:rowOff>0</xdr:rowOff>
    </xdr:from>
    <xdr:to>
      <xdr:col>6</xdr:col>
      <xdr:colOff>328295</xdr:colOff>
      <xdr:row>1</xdr:row>
      <xdr:rowOff>0</xdr:rowOff>
    </xdr:to>
    <xdr:cxnSp macro="">
      <xdr:nvCxnSpPr>
        <xdr:cNvPr id="21" name="Straight Arrow Connector 20"/>
        <xdr:cNvCxnSpPr>
          <a:cxnSpLocks noChangeShapeType="1"/>
        </xdr:cNvCxnSpPr>
      </xdr:nvCxnSpPr>
      <xdr:spPr bwMode="auto">
        <a:xfrm>
          <a:off x="3804920" y="316230"/>
          <a:ext cx="0" cy="708025"/>
        </a:xfrm>
        <a:prstGeom prst="straightConnector1">
          <a:avLst/>
        </a:prstGeom>
        <a:noFill/>
        <a:ln w="12700">
          <a:solidFill>
            <a:srgbClr val="CFCDC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zoomScaleNormal="100" workbookViewId="0">
      <selection activeCell="K11" sqref="K11"/>
    </sheetView>
  </sheetViews>
  <sheetFormatPr defaultRowHeight="15" x14ac:dyDescent="0.25"/>
  <cols>
    <col min="1" max="1" width="6.85546875" style="3" customWidth="1"/>
    <col min="2" max="2" width="54.140625" style="1" customWidth="1"/>
    <col min="3" max="3" width="21.28515625" style="1" customWidth="1"/>
    <col min="4" max="4" width="20.28515625" style="1" customWidth="1"/>
    <col min="5" max="5" width="20.140625" style="1" customWidth="1"/>
    <col min="6" max="10" width="9.140625" style="1"/>
    <col min="11" max="11" width="18.85546875" style="1" customWidth="1"/>
    <col min="12" max="16384" width="9.140625" style="1"/>
  </cols>
  <sheetData>
    <row r="1" spans="1:36" ht="14.25" customHeight="1" x14ac:dyDescent="0.25"/>
    <row r="2" spans="1:36" ht="28.5" x14ac:dyDescent="0.45">
      <c r="A2" s="80" t="s">
        <v>126</v>
      </c>
      <c r="B2" s="81"/>
      <c r="C2" s="81"/>
      <c r="D2" s="81"/>
      <c r="E2" s="81"/>
    </row>
    <row r="3" spans="1:36" ht="28.5" x14ac:dyDescent="0.45">
      <c r="A3" s="63"/>
      <c r="B3" s="64"/>
      <c r="C3" s="64"/>
      <c r="D3" s="64"/>
      <c r="E3" s="64"/>
    </row>
    <row r="4" spans="1:36" ht="15.75" x14ac:dyDescent="0.25">
      <c r="A4" s="65" t="s">
        <v>124</v>
      </c>
      <c r="B4" s="64"/>
      <c r="C4" s="64"/>
      <c r="D4" s="64"/>
      <c r="E4" s="64"/>
    </row>
    <row r="5" spans="1:36" ht="15.75" x14ac:dyDescent="0.25">
      <c r="A5" s="65" t="s">
        <v>125</v>
      </c>
      <c r="B5" s="64"/>
      <c r="C5" s="64"/>
      <c r="D5" s="64"/>
      <c r="E5" s="64"/>
    </row>
    <row r="6" spans="1:36" ht="15.75" x14ac:dyDescent="0.25">
      <c r="A6" s="65"/>
      <c r="B6" s="64"/>
      <c r="C6" s="64"/>
      <c r="D6" s="64"/>
      <c r="E6" s="64"/>
    </row>
    <row r="7" spans="1:36" ht="15.75" thickBot="1" x14ac:dyDescent="0.3"/>
    <row r="8" spans="1:36" s="10" customFormat="1" ht="19.5" customHeight="1" x14ac:dyDescent="0.3">
      <c r="A8" s="77" t="s">
        <v>103</v>
      </c>
      <c r="B8" s="75" t="s">
        <v>0</v>
      </c>
      <c r="C8" s="82" t="s">
        <v>69</v>
      </c>
      <c r="D8" s="86" t="s">
        <v>100</v>
      </c>
      <c r="E8" s="84" t="s">
        <v>70</v>
      </c>
      <c r="F8" s="73" t="s">
        <v>101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6" ht="32.25" customHeight="1" x14ac:dyDescent="0.25">
      <c r="A9" s="78"/>
      <c r="B9" s="76"/>
      <c r="C9" s="83"/>
      <c r="D9" s="87"/>
      <c r="E9" s="85"/>
      <c r="F9" s="7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6" s="12" customFormat="1" ht="19.5" customHeight="1" x14ac:dyDescent="0.25">
      <c r="A10" s="22" t="s">
        <v>1</v>
      </c>
      <c r="B10" s="23" t="s">
        <v>58</v>
      </c>
      <c r="C10" s="61"/>
      <c r="D10" s="35">
        <f>D11+D12+D13+D14+D15+D16+D17+D18</f>
        <v>703136</v>
      </c>
      <c r="E10" s="35"/>
      <c r="F10" s="2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6" s="4" customFormat="1" ht="19.5" customHeight="1" x14ac:dyDescent="0.25">
      <c r="A11" s="25" t="s">
        <v>2</v>
      </c>
      <c r="B11" s="5" t="s">
        <v>105</v>
      </c>
      <c r="C11" s="55" t="s">
        <v>73</v>
      </c>
      <c r="D11" s="36">
        <v>105000</v>
      </c>
      <c r="E11" s="49" t="s">
        <v>72</v>
      </c>
      <c r="F11" s="29">
        <v>3222</v>
      </c>
      <c r="G11" s="17"/>
      <c r="H11" s="17"/>
      <c r="I11" s="17"/>
      <c r="J11" s="17"/>
      <c r="K11" s="3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6" s="14" customFormat="1" ht="19.5" customHeight="1" x14ac:dyDescent="0.25">
      <c r="A12" s="25" t="s">
        <v>3</v>
      </c>
      <c r="B12" s="7" t="s">
        <v>59</v>
      </c>
      <c r="C12" s="56" t="s">
        <v>74</v>
      </c>
      <c r="D12" s="36">
        <v>80110</v>
      </c>
      <c r="E12" s="49" t="s">
        <v>72</v>
      </c>
      <c r="F12" s="29">
        <v>3222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6" s="14" customFormat="1" ht="19.5" customHeight="1" x14ac:dyDescent="0.25">
      <c r="A13" s="25" t="s">
        <v>4</v>
      </c>
      <c r="B13" s="7" t="s">
        <v>108</v>
      </c>
      <c r="C13" s="56" t="s">
        <v>109</v>
      </c>
      <c r="D13" s="36">
        <v>40000</v>
      </c>
      <c r="E13" s="49" t="s">
        <v>71</v>
      </c>
      <c r="F13" s="29">
        <v>3222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14" customFormat="1" ht="19.5" customHeight="1" x14ac:dyDescent="0.25">
      <c r="A14" s="25" t="s">
        <v>5</v>
      </c>
      <c r="B14" s="7" t="s">
        <v>106</v>
      </c>
      <c r="C14" s="56" t="s">
        <v>75</v>
      </c>
      <c r="D14" s="36">
        <v>80000</v>
      </c>
      <c r="E14" s="49" t="s">
        <v>71</v>
      </c>
      <c r="F14" s="29">
        <v>3222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14" customFormat="1" ht="19.5" customHeight="1" x14ac:dyDescent="0.25">
      <c r="A15" s="25" t="s">
        <v>110</v>
      </c>
      <c r="B15" s="7" t="s">
        <v>107</v>
      </c>
      <c r="C15" s="56" t="s">
        <v>75</v>
      </c>
      <c r="D15" s="36">
        <v>65000</v>
      </c>
      <c r="E15" s="49" t="s">
        <v>71</v>
      </c>
      <c r="F15" s="29">
        <v>3222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4" customFormat="1" ht="28.5" customHeight="1" x14ac:dyDescent="0.25">
      <c r="A16" s="25" t="s">
        <v>111</v>
      </c>
      <c r="B16" s="90" t="s">
        <v>81</v>
      </c>
      <c r="C16" s="56" t="s">
        <v>76</v>
      </c>
      <c r="D16" s="36">
        <v>145000</v>
      </c>
      <c r="E16" s="49" t="s">
        <v>128</v>
      </c>
      <c r="F16" s="29">
        <v>3222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4" customFormat="1" ht="19.5" customHeight="1" x14ac:dyDescent="0.25">
      <c r="A17" s="25" t="s">
        <v>112</v>
      </c>
      <c r="B17" s="7" t="s">
        <v>80</v>
      </c>
      <c r="C17" s="56" t="s">
        <v>77</v>
      </c>
      <c r="D17" s="36">
        <v>15026</v>
      </c>
      <c r="E17" s="49" t="s">
        <v>71</v>
      </c>
      <c r="F17" s="29">
        <v>3222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14" customFormat="1" ht="19.5" customHeight="1" x14ac:dyDescent="0.25">
      <c r="A18" s="25" t="s">
        <v>113</v>
      </c>
      <c r="B18" s="7" t="s">
        <v>79</v>
      </c>
      <c r="C18" s="56" t="s">
        <v>78</v>
      </c>
      <c r="D18" s="36">
        <v>173000</v>
      </c>
      <c r="E18" s="49" t="s">
        <v>71</v>
      </c>
      <c r="F18" s="29">
        <v>3222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15" customFormat="1" ht="33.75" customHeight="1" x14ac:dyDescent="0.25">
      <c r="A19" s="22" t="s">
        <v>10</v>
      </c>
      <c r="B19" s="42" t="s">
        <v>102</v>
      </c>
      <c r="C19" s="58"/>
      <c r="D19" s="35">
        <f>SUM(D20:D21)</f>
        <v>80266</v>
      </c>
      <c r="E19" s="35"/>
      <c r="F19" s="2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5"/>
    </row>
    <row r="20" spans="1:36" s="15" customFormat="1" ht="19.5" customHeight="1" x14ac:dyDescent="0.25">
      <c r="A20" s="25" t="s">
        <v>28</v>
      </c>
      <c r="B20" s="27" t="s">
        <v>114</v>
      </c>
      <c r="C20" s="55" t="s">
        <v>82</v>
      </c>
      <c r="D20" s="34">
        <v>16266</v>
      </c>
      <c r="E20" s="49" t="s">
        <v>71</v>
      </c>
      <c r="F20" s="29">
        <v>3213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5"/>
    </row>
    <row r="21" spans="1:36" s="15" customFormat="1" ht="27.75" customHeight="1" x14ac:dyDescent="0.25">
      <c r="A21" s="25" t="s">
        <v>29</v>
      </c>
      <c r="B21" s="32" t="s">
        <v>27</v>
      </c>
      <c r="C21" s="59" t="s">
        <v>83</v>
      </c>
      <c r="D21" s="34">
        <v>64000</v>
      </c>
      <c r="E21" s="49" t="s">
        <v>71</v>
      </c>
      <c r="F21" s="29">
        <v>3211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5"/>
    </row>
    <row r="22" spans="1:36" s="14" customFormat="1" ht="33" customHeight="1" x14ac:dyDescent="0.25">
      <c r="A22" s="22" t="s">
        <v>6</v>
      </c>
      <c r="B22" s="42" t="s">
        <v>24</v>
      </c>
      <c r="C22" s="58"/>
      <c r="D22" s="35">
        <f>SUM(D23:D23)</f>
        <v>106136</v>
      </c>
      <c r="E22" s="35"/>
      <c r="F22" s="24">
        <v>3221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6"/>
    </row>
    <row r="23" spans="1:36" s="14" customFormat="1" ht="28.5" customHeight="1" x14ac:dyDescent="0.25">
      <c r="A23" s="25" t="s">
        <v>25</v>
      </c>
      <c r="B23" s="90" t="s">
        <v>26</v>
      </c>
      <c r="C23" s="60" t="s">
        <v>84</v>
      </c>
      <c r="D23" s="36">
        <v>106136</v>
      </c>
      <c r="E23" s="49" t="s">
        <v>71</v>
      </c>
      <c r="F23" s="29">
        <v>322110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6"/>
    </row>
    <row r="24" spans="1:36" s="4" customFormat="1" ht="19.5" customHeight="1" x14ac:dyDescent="0.25">
      <c r="A24" s="22" t="s">
        <v>7</v>
      </c>
      <c r="B24" s="23" t="s">
        <v>30</v>
      </c>
      <c r="C24" s="61"/>
      <c r="D24" s="35">
        <f>SUM(D25:D26)</f>
        <v>429600</v>
      </c>
      <c r="E24" s="35"/>
      <c r="F24" s="24">
        <v>3223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5"/>
    </row>
    <row r="25" spans="1:36" s="9" customFormat="1" ht="19.5" customHeight="1" x14ac:dyDescent="0.25">
      <c r="A25" s="25" t="s">
        <v>32</v>
      </c>
      <c r="B25" s="7" t="s">
        <v>31</v>
      </c>
      <c r="C25" s="56" t="s">
        <v>85</v>
      </c>
      <c r="D25" s="91">
        <v>334600</v>
      </c>
      <c r="E25" s="50" t="s">
        <v>72</v>
      </c>
      <c r="F25" s="28">
        <v>322321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7"/>
    </row>
    <row r="26" spans="1:36" s="15" customFormat="1" ht="19.5" customHeight="1" x14ac:dyDescent="0.25">
      <c r="A26" s="25" t="s">
        <v>33</v>
      </c>
      <c r="B26" s="7" t="s">
        <v>61</v>
      </c>
      <c r="C26" s="56" t="s">
        <v>104</v>
      </c>
      <c r="D26" s="92">
        <v>95000</v>
      </c>
      <c r="E26" s="50" t="s">
        <v>72</v>
      </c>
      <c r="F26" s="29">
        <v>322230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5"/>
    </row>
    <row r="27" spans="1:36" s="15" customFormat="1" ht="36" customHeight="1" x14ac:dyDescent="0.25">
      <c r="A27" s="22" t="s">
        <v>8</v>
      </c>
      <c r="B27" s="42" t="s">
        <v>34</v>
      </c>
      <c r="C27" s="58"/>
      <c r="D27" s="35">
        <f>D29</f>
        <v>48000</v>
      </c>
      <c r="E27" s="35"/>
      <c r="F27" s="24">
        <v>3224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5"/>
    </row>
    <row r="28" spans="1:36" s="15" customFormat="1" ht="19.5" hidden="1" customHeight="1" x14ac:dyDescent="0.25">
      <c r="A28" s="25" t="s">
        <v>11</v>
      </c>
      <c r="B28" s="38" t="s">
        <v>19</v>
      </c>
      <c r="C28" s="57"/>
      <c r="D28" s="33"/>
      <c r="E28" s="33"/>
      <c r="F28" s="2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5"/>
    </row>
    <row r="29" spans="1:36" s="27" customFormat="1" ht="27" customHeight="1" x14ac:dyDescent="0.25">
      <c r="A29" s="25" t="s">
        <v>35</v>
      </c>
      <c r="B29" s="90" t="s">
        <v>36</v>
      </c>
      <c r="C29" s="60" t="s">
        <v>86</v>
      </c>
      <c r="D29" s="91">
        <v>48000</v>
      </c>
      <c r="E29" s="49" t="s">
        <v>71</v>
      </c>
      <c r="F29" s="43" t="s">
        <v>62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6" s="14" customFormat="1" ht="19.5" customHeight="1" x14ac:dyDescent="0.25">
      <c r="A30" s="22" t="s">
        <v>9</v>
      </c>
      <c r="B30" s="23" t="s">
        <v>12</v>
      </c>
      <c r="C30" s="61"/>
      <c r="D30" s="35">
        <f>SUM(D31)</f>
        <v>11680</v>
      </c>
      <c r="E30" s="35"/>
      <c r="F30" s="24">
        <v>3225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6"/>
    </row>
    <row r="31" spans="1:36" s="30" customFormat="1" ht="19.5" customHeight="1" x14ac:dyDescent="0.25">
      <c r="A31" s="25" t="s">
        <v>37</v>
      </c>
      <c r="B31" s="7" t="s">
        <v>38</v>
      </c>
      <c r="C31" s="56" t="s">
        <v>87</v>
      </c>
      <c r="D31" s="92">
        <v>11680</v>
      </c>
      <c r="E31" s="49" t="s">
        <v>71</v>
      </c>
      <c r="F31" s="29">
        <v>322511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6" s="15" customFormat="1" ht="31.5" customHeight="1" x14ac:dyDescent="0.25">
      <c r="A32" s="22" t="s">
        <v>13</v>
      </c>
      <c r="B32" s="23" t="s">
        <v>22</v>
      </c>
      <c r="C32" s="61"/>
      <c r="D32" s="35">
        <f>SUM(D33:D33)</f>
        <v>69866</v>
      </c>
      <c r="E32" s="52"/>
      <c r="F32" s="24">
        <v>3232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5"/>
    </row>
    <row r="33" spans="1:35" s="15" customFormat="1" ht="29.25" customHeight="1" x14ac:dyDescent="0.25">
      <c r="A33" s="25" t="s">
        <v>40</v>
      </c>
      <c r="B33" s="93" t="s">
        <v>39</v>
      </c>
      <c r="C33" s="62" t="s">
        <v>88</v>
      </c>
      <c r="D33" s="45">
        <v>69866</v>
      </c>
      <c r="E33" s="53" t="s">
        <v>72</v>
      </c>
      <c r="F33" s="44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5"/>
    </row>
    <row r="34" spans="1:35" s="4" customFormat="1" ht="19.5" customHeight="1" x14ac:dyDescent="0.25">
      <c r="A34" s="22" t="s">
        <v>14</v>
      </c>
      <c r="B34" s="23" t="s">
        <v>23</v>
      </c>
      <c r="C34" s="61"/>
      <c r="D34" s="35">
        <f>D35</f>
        <v>62320</v>
      </c>
      <c r="E34" s="35"/>
      <c r="F34" s="24">
        <v>3231</v>
      </c>
      <c r="G34" s="17"/>
      <c r="H34" s="17"/>
      <c r="I34" s="17"/>
      <c r="J34" s="21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5"/>
    </row>
    <row r="35" spans="1:35" s="15" customFormat="1" ht="33" customHeight="1" x14ac:dyDescent="0.25">
      <c r="A35" s="25" t="s">
        <v>63</v>
      </c>
      <c r="B35" s="90" t="s">
        <v>89</v>
      </c>
      <c r="C35" s="56" t="s">
        <v>90</v>
      </c>
      <c r="D35" s="36">
        <v>62320</v>
      </c>
      <c r="E35" s="49" t="s">
        <v>71</v>
      </c>
      <c r="F35" s="3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5"/>
    </row>
    <row r="36" spans="1:35" s="27" customFormat="1" ht="15" customHeight="1" x14ac:dyDescent="0.25">
      <c r="A36" s="88" t="s">
        <v>20</v>
      </c>
      <c r="B36" s="7" t="s">
        <v>116</v>
      </c>
      <c r="C36" s="56" t="s">
        <v>115</v>
      </c>
      <c r="D36" s="36">
        <v>81488</v>
      </c>
      <c r="E36" s="49" t="s">
        <v>71</v>
      </c>
      <c r="F36" s="31">
        <v>3234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</row>
    <row r="37" spans="1:35" s="27" customFormat="1" ht="15" customHeight="1" x14ac:dyDescent="0.25">
      <c r="A37" s="88" t="s">
        <v>21</v>
      </c>
      <c r="B37" s="7" t="s">
        <v>119</v>
      </c>
      <c r="C37" s="56"/>
      <c r="D37" s="36">
        <v>20000</v>
      </c>
      <c r="E37" s="49" t="s">
        <v>71</v>
      </c>
      <c r="F37" s="31">
        <v>3235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</row>
    <row r="38" spans="1:35" s="26" customFormat="1" x14ac:dyDescent="0.25">
      <c r="A38" s="88" t="s">
        <v>41</v>
      </c>
      <c r="B38" s="7" t="s">
        <v>117</v>
      </c>
      <c r="C38" s="56" t="s">
        <v>91</v>
      </c>
      <c r="D38" s="36">
        <v>31584</v>
      </c>
      <c r="E38" s="49" t="s">
        <v>71</v>
      </c>
      <c r="F38" s="29">
        <v>3236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5" s="4" customFormat="1" x14ac:dyDescent="0.25">
      <c r="A39" s="22" t="s">
        <v>18</v>
      </c>
      <c r="B39" s="23" t="s">
        <v>42</v>
      </c>
      <c r="C39" s="61"/>
      <c r="D39" s="35">
        <v>160800</v>
      </c>
      <c r="E39" s="35"/>
      <c r="F39" s="24">
        <v>3237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"/>
      <c r="AH39" s="1"/>
    </row>
    <row r="40" spans="1:35" s="4" customFormat="1" ht="15.75" x14ac:dyDescent="0.25">
      <c r="A40" s="25" t="s">
        <v>64</v>
      </c>
      <c r="B40" s="94" t="s">
        <v>92</v>
      </c>
      <c r="C40" s="66" t="s">
        <v>93</v>
      </c>
      <c r="D40" s="33">
        <v>160800</v>
      </c>
      <c r="E40" s="49" t="s">
        <v>71</v>
      </c>
      <c r="F40" s="2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"/>
      <c r="AH40" s="1"/>
    </row>
    <row r="41" spans="1:35" s="4" customFormat="1" x14ac:dyDescent="0.25">
      <c r="A41" s="22" t="s">
        <v>44</v>
      </c>
      <c r="B41" s="23" t="s">
        <v>15</v>
      </c>
      <c r="C41" s="61"/>
      <c r="D41" s="35">
        <f>D42</f>
        <v>25264</v>
      </c>
      <c r="E41" s="35"/>
      <c r="F41" s="24">
        <v>3238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"/>
      <c r="AH41" s="1"/>
    </row>
    <row r="42" spans="1:35" s="14" customFormat="1" x14ac:dyDescent="0.25">
      <c r="A42" s="25" t="s">
        <v>120</v>
      </c>
      <c r="B42" s="7" t="s">
        <v>43</v>
      </c>
      <c r="C42" s="56" t="s">
        <v>94</v>
      </c>
      <c r="D42" s="33">
        <v>25264</v>
      </c>
      <c r="E42" s="49" t="s">
        <v>71</v>
      </c>
      <c r="F42" s="28">
        <v>323890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3"/>
      <c r="AH42" s="13"/>
    </row>
    <row r="43" spans="1:35" s="4" customFormat="1" x14ac:dyDescent="0.25">
      <c r="A43" s="22" t="s">
        <v>47</v>
      </c>
      <c r="B43" s="23" t="s">
        <v>46</v>
      </c>
      <c r="C43" s="61"/>
      <c r="D43" s="35">
        <f>D44</f>
        <v>24000</v>
      </c>
      <c r="E43" s="35"/>
      <c r="F43" s="24">
        <v>3239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"/>
      <c r="AH43" s="1"/>
    </row>
    <row r="44" spans="1:35" s="14" customFormat="1" x14ac:dyDescent="0.25">
      <c r="A44" s="25" t="s">
        <v>121</v>
      </c>
      <c r="B44" s="7" t="s">
        <v>45</v>
      </c>
      <c r="C44" s="56" t="s">
        <v>95</v>
      </c>
      <c r="D44" s="36">
        <v>24000</v>
      </c>
      <c r="E44" s="49" t="s">
        <v>71</v>
      </c>
      <c r="F44" s="29">
        <v>32399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3"/>
      <c r="AH44" s="13"/>
    </row>
    <row r="45" spans="1:35" s="30" customFormat="1" x14ac:dyDescent="0.25">
      <c r="A45" s="22" t="s">
        <v>50</v>
      </c>
      <c r="B45" s="23" t="s">
        <v>48</v>
      </c>
      <c r="C45" s="61"/>
      <c r="D45" s="35">
        <f>SUM(D46)</f>
        <v>24640</v>
      </c>
      <c r="E45" s="35"/>
      <c r="F45" s="24">
        <v>3292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5" s="30" customFormat="1" x14ac:dyDescent="0.25">
      <c r="A46" s="25" t="s">
        <v>122</v>
      </c>
      <c r="B46" s="7" t="s">
        <v>49</v>
      </c>
      <c r="C46" s="56" t="s">
        <v>96</v>
      </c>
      <c r="D46" s="36">
        <v>24640</v>
      </c>
      <c r="E46" s="49" t="s">
        <v>71</v>
      </c>
      <c r="F46" s="29">
        <v>329220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5" s="30" customFormat="1" x14ac:dyDescent="0.25">
      <c r="A47" s="22" t="s">
        <v>52</v>
      </c>
      <c r="B47" s="23" t="s">
        <v>51</v>
      </c>
      <c r="C47" s="61"/>
      <c r="D47" s="35">
        <v>6579</v>
      </c>
      <c r="E47" s="35"/>
      <c r="F47" s="24">
        <v>3293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5" s="30" customFormat="1" x14ac:dyDescent="0.25">
      <c r="A48" s="22" t="s">
        <v>54</v>
      </c>
      <c r="B48" s="23" t="s">
        <v>53</v>
      </c>
      <c r="C48" s="61" t="s">
        <v>97</v>
      </c>
      <c r="D48" s="35">
        <v>1728</v>
      </c>
      <c r="E48" s="54" t="s">
        <v>71</v>
      </c>
      <c r="F48" s="24">
        <v>3294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</row>
    <row r="49" spans="1:34" s="30" customFormat="1" x14ac:dyDescent="0.25">
      <c r="A49" s="22" t="s">
        <v>56</v>
      </c>
      <c r="B49" s="23" t="s">
        <v>16</v>
      </c>
      <c r="C49" s="61" t="s">
        <v>97</v>
      </c>
      <c r="D49" s="35">
        <f>D50</f>
        <v>3440</v>
      </c>
      <c r="E49" s="35"/>
      <c r="F49" s="24">
        <v>3431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34" s="14" customFormat="1" x14ac:dyDescent="0.25">
      <c r="A50" s="25" t="s">
        <v>65</v>
      </c>
      <c r="B50" s="7" t="s">
        <v>55</v>
      </c>
      <c r="C50" s="56" t="s">
        <v>97</v>
      </c>
      <c r="D50" s="36">
        <v>3440</v>
      </c>
      <c r="E50" s="49" t="s">
        <v>71</v>
      </c>
      <c r="F50" s="29">
        <v>343110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3"/>
      <c r="AH50" s="13"/>
    </row>
    <row r="51" spans="1:34" s="46" customFormat="1" x14ac:dyDescent="0.25">
      <c r="A51" s="22" t="s">
        <v>60</v>
      </c>
      <c r="B51" s="23" t="s">
        <v>68</v>
      </c>
      <c r="C51" s="61"/>
      <c r="D51" s="35">
        <v>24560</v>
      </c>
      <c r="E51" s="51" t="s">
        <v>71</v>
      </c>
      <c r="F51" s="24">
        <v>3434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3"/>
      <c r="AH51" s="13"/>
    </row>
    <row r="52" spans="1:34" s="8" customFormat="1" ht="31.5" customHeight="1" thickBot="1" x14ac:dyDescent="0.3">
      <c r="A52" s="22" t="s">
        <v>66</v>
      </c>
      <c r="B52" s="42" t="s">
        <v>118</v>
      </c>
      <c r="C52" s="61" t="s">
        <v>98</v>
      </c>
      <c r="D52" s="35">
        <v>80902</v>
      </c>
      <c r="E52" s="51" t="s">
        <v>71</v>
      </c>
      <c r="F52" s="24">
        <v>4221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"/>
      <c r="AH52" s="1"/>
    </row>
    <row r="53" spans="1:34" s="11" customFormat="1" ht="27" customHeight="1" thickBot="1" x14ac:dyDescent="0.3">
      <c r="A53" s="67" t="s">
        <v>67</v>
      </c>
      <c r="B53" s="68" t="s">
        <v>17</v>
      </c>
      <c r="C53" s="69" t="s">
        <v>99</v>
      </c>
      <c r="D53" s="70">
        <v>4800</v>
      </c>
      <c r="E53" s="71" t="s">
        <v>71</v>
      </c>
      <c r="F53" s="72">
        <v>4241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"/>
      <c r="AH53" s="1"/>
    </row>
    <row r="54" spans="1:34" s="16" customFormat="1" ht="9" customHeight="1" thickBot="1" x14ac:dyDescent="0.3">
      <c r="A54" s="3"/>
      <c r="B54" s="1"/>
      <c r="C54" s="48"/>
      <c r="D54" s="40"/>
      <c r="E54" s="40"/>
      <c r="F54" s="18"/>
      <c r="G54" s="18"/>
      <c r="H54" s="41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3"/>
      <c r="AG54" s="13"/>
    </row>
    <row r="55" spans="1:34" x14ac:dyDescent="0.25">
      <c r="B55" s="97" t="s">
        <v>127</v>
      </c>
      <c r="C55" s="48"/>
      <c r="D55" s="96">
        <v>2000789</v>
      </c>
      <c r="E55" s="95" t="s">
        <v>57</v>
      </c>
    </row>
    <row r="56" spans="1:34" ht="23.25" customHeight="1" x14ac:dyDescent="0.25">
      <c r="D56" s="47"/>
      <c r="E56" s="47"/>
    </row>
    <row r="57" spans="1:34" x14ac:dyDescent="0.25">
      <c r="D57" s="79" t="s">
        <v>123</v>
      </c>
      <c r="E57" s="79"/>
    </row>
  </sheetData>
  <mergeCells count="8">
    <mergeCell ref="F8:F9"/>
    <mergeCell ref="B8:B9"/>
    <mergeCell ref="A8:A9"/>
    <mergeCell ref="D57:E57"/>
    <mergeCell ref="A2:E2"/>
    <mergeCell ref="C8:C9"/>
    <mergeCell ref="E8:E9"/>
    <mergeCell ref="D8:D9"/>
  </mergeCell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Pantovcak</dc:creator>
  <cp:lastModifiedBy>Oliver</cp:lastModifiedBy>
  <cp:lastPrinted>2019-02-27T10:15:41Z</cp:lastPrinted>
  <dcterms:created xsi:type="dcterms:W3CDTF">2014-03-25T13:28:05Z</dcterms:created>
  <dcterms:modified xsi:type="dcterms:W3CDTF">2019-02-27T11:08:37Z</dcterms:modified>
</cp:coreProperties>
</file>