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\Desktop\____________DOMAGOJ 25.08.2021\FINANCIJSKI IZVJEŠTAJI\2021\ZA ŠKOLSKI ODBOR\"/>
    </mc:Choice>
  </mc:AlternateContent>
  <bookViews>
    <workbookView xWindow="0" yWindow="0" windowWidth="28800" windowHeight="12330"/>
  </bookViews>
  <sheets>
    <sheet name="PLAN " sheetId="19" r:id="rId1"/>
  </sheets>
  <definedNames>
    <definedName name="_xlnm.Print_Area" localSheetId="0">'PLAN '!$A$1:$O$202</definedName>
  </definedNames>
  <calcPr calcId="162913"/>
</workbook>
</file>

<file path=xl/calcChain.xml><?xml version="1.0" encoding="utf-8"?>
<calcChain xmlns="http://schemas.openxmlformats.org/spreadsheetml/2006/main">
  <c r="I84" i="19" l="1"/>
  <c r="J84" i="19"/>
  <c r="K84" i="19"/>
  <c r="L84" i="19"/>
  <c r="M84" i="19"/>
  <c r="N84" i="19"/>
  <c r="O84" i="19"/>
  <c r="G87" i="19"/>
  <c r="G86" i="19" s="1"/>
  <c r="G85" i="19" s="1"/>
  <c r="E86" i="19"/>
  <c r="E85" i="19" s="1"/>
  <c r="F86" i="19"/>
  <c r="F85" i="19" s="1"/>
  <c r="H86" i="19"/>
  <c r="H85" i="19" s="1"/>
  <c r="I86" i="19"/>
  <c r="J86" i="19"/>
  <c r="K86" i="19"/>
  <c r="L86" i="19"/>
  <c r="M86" i="19"/>
  <c r="N86" i="19"/>
  <c r="O86" i="19"/>
  <c r="D87" i="19"/>
  <c r="D86" i="19" s="1"/>
  <c r="D85" i="19" s="1"/>
  <c r="I85" i="19"/>
  <c r="J85" i="19"/>
  <c r="K85" i="19"/>
  <c r="L85" i="19"/>
  <c r="M85" i="19"/>
  <c r="N85" i="19"/>
  <c r="O85" i="19"/>
  <c r="G181" i="19" l="1"/>
  <c r="D181" i="19" s="1"/>
  <c r="D180" i="19" s="1"/>
  <c r="O180" i="19"/>
  <c r="N180" i="19"/>
  <c r="M180" i="19"/>
  <c r="L180" i="19"/>
  <c r="K180" i="19"/>
  <c r="J180" i="19"/>
  <c r="I180" i="19"/>
  <c r="H180" i="19"/>
  <c r="G180" i="19"/>
  <c r="F180" i="19"/>
  <c r="E180" i="19"/>
  <c r="E186" i="19" l="1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N190" i="19" s="1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D187" i="19" l="1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59" i="19" l="1"/>
  <c r="D167" i="19"/>
  <c r="D163" i="19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E169" i="19" l="1"/>
  <c r="E112" i="19"/>
  <c r="E134" i="19"/>
  <c r="E54" i="19"/>
  <c r="E144" i="19"/>
  <c r="D158" i="19"/>
  <c r="E65" i="19"/>
  <c r="E88" i="19"/>
  <c r="E195" i="19"/>
  <c r="E60" i="19"/>
  <c r="E120" i="19"/>
  <c r="E147" i="19"/>
  <c r="E70" i="19"/>
  <c r="E129" i="19"/>
  <c r="E137" i="19"/>
  <c r="E93" i="19"/>
  <c r="E21" i="19"/>
  <c r="E11" i="19"/>
  <c r="E84" i="19" l="1"/>
  <c r="E10" i="19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H84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O9" i="19" s="1"/>
  <c r="N196" i="19"/>
  <c r="N195" i="19" s="1"/>
  <c r="M196" i="19"/>
  <c r="M195" i="19" s="1"/>
  <c r="M9" i="19" s="1"/>
  <c r="L196" i="19"/>
  <c r="L195" i="19" s="1"/>
  <c r="L9" i="19" s="1"/>
  <c r="K196" i="19"/>
  <c r="K195" i="19" s="1"/>
  <c r="K9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O169" i="19" s="1"/>
  <c r="N170" i="19"/>
  <c r="M170" i="19"/>
  <c r="M169" i="19" s="1"/>
  <c r="L170" i="19"/>
  <c r="L169" i="19" s="1"/>
  <c r="K170" i="19"/>
  <c r="K169" i="19" s="1"/>
  <c r="J170" i="19"/>
  <c r="I170" i="19"/>
  <c r="I169" i="19" s="1"/>
  <c r="H170" i="19"/>
  <c r="H169" i="19" s="1"/>
  <c r="F170" i="19"/>
  <c r="F169" i="19" s="1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E9" i="19" l="1"/>
  <c r="J169" i="19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I9" i="19" s="1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70" i="19"/>
  <c r="I93" i="19"/>
  <c r="M93" i="19"/>
  <c r="I60" i="19"/>
  <c r="M60" i="19"/>
  <c r="J70" i="19"/>
  <c r="J93" i="19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O93" i="19"/>
  <c r="J137" i="19"/>
  <c r="N137" i="19"/>
  <c r="I147" i="19"/>
  <c r="M147" i="19"/>
  <c r="G156" i="19"/>
  <c r="L11" i="19"/>
  <c r="D55" i="19"/>
  <c r="H60" i="19"/>
  <c r="L60" i="19"/>
  <c r="G89" i="19"/>
  <c r="G88" i="19" s="1"/>
  <c r="G84" i="19" s="1"/>
  <c r="H93" i="19"/>
  <c r="L93" i="19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G169" i="19" l="1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H10" i="19"/>
  <c r="H9" i="19" s="1"/>
  <c r="O10" i="19"/>
  <c r="M10" i="19"/>
  <c r="K10" i="19"/>
  <c r="N10" i="19"/>
  <c r="N9" i="19" s="1"/>
  <c r="I10" i="19"/>
  <c r="D34" i="19"/>
  <c r="D70" i="19"/>
  <c r="G137" i="19"/>
  <c r="G147" i="19"/>
  <c r="G129" i="19"/>
  <c r="D27" i="19"/>
  <c r="J11" i="19"/>
  <c r="G93" i="19"/>
  <c r="D11" i="19"/>
  <c r="G21" i="19"/>
  <c r="G11" i="19"/>
  <c r="G70" i="19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F201" i="19" l="1"/>
  <c r="G201" i="19"/>
  <c r="D198" i="19" l="1"/>
</calcChain>
</file>

<file path=xl/sharedStrings.xml><?xml version="1.0" encoding="utf-8"?>
<sst xmlns="http://schemas.openxmlformats.org/spreadsheetml/2006/main" count="304" uniqueCount="197">
  <si>
    <t>KONTO</t>
  </si>
  <si>
    <t>NAZIV</t>
  </si>
  <si>
    <t>Tekuće donacije</t>
  </si>
  <si>
    <t>Kapitalne donacije</t>
  </si>
  <si>
    <t>Stambeni objekti</t>
  </si>
  <si>
    <t>Poslovni objekti</t>
  </si>
  <si>
    <t>Ostali građevinski objekti</t>
  </si>
  <si>
    <t>Uredska oprema i namještaj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</si>
  <si>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</si>
  <si>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</si>
  <si>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</si>
  <si>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</si>
  <si>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</si>
  <si>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Prijevozna sredstva u cestovnom prometu</t>
  </si>
  <si>
    <t xml:space="preserve">Ulaganja u računalne programe </t>
  </si>
  <si>
    <t>Pohranjene knjige, umjetnička djela i slične vrijednosti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</si>
  <si>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</si>
  <si>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</si>
  <si>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</si>
  <si>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</si>
  <si>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</si>
  <si>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</si>
  <si>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</si>
  <si>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</si>
  <si>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</si>
  <si>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</si>
  <si>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</si>
  <si>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</si>
  <si>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</si>
  <si>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</si>
  <si>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</si>
  <si>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</si>
  <si>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</si>
  <si>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</si>
  <si>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</si>
  <si>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</si>
  <si>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</si>
  <si>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</si>
  <si>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</si>
  <si>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</si>
  <si>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</si>
  <si>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</si>
  <si>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</si>
  <si>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</si>
  <si>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</si>
  <si>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</si>
  <si>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</si>
  <si>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</si>
  <si>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</si>
  <si>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</si>
  <si>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</si>
  <si>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</si>
  <si>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</si>
  <si>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</si>
  <si>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</si>
  <si>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</si>
  <si>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</si>
  <si>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</si>
  <si>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</si>
  <si>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</si>
  <si>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</si>
  <si>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</si>
  <si>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</si>
  <si>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</si>
  <si>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</si>
  <si>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</si>
  <si>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</si>
  <si>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</si>
  <si>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</si>
  <si>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</si>
  <si>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</si>
  <si>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</si>
  <si>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</si>
  <si>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</si>
  <si>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</si>
  <si>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</si>
  <si>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</si>
  <si>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</si>
  <si>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</si>
  <si>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</si>
  <si>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</si>
  <si>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</si>
  <si>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</si>
  <si>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</si>
  <si>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</si>
  <si>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</si>
  <si>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</si>
  <si>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</si>
  <si>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</si>
  <si>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</si>
  <si>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</si>
  <si>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</si>
  <si>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</si>
  <si>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</si>
  <si>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</si>
  <si>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</si>
  <si>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</si>
  <si>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</si>
  <si>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</si>
  <si>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</si>
  <si>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</si>
  <si>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</si>
  <si>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</si>
  <si>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</si>
  <si>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</si>
  <si>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</si>
  <si>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</si>
  <si>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</si>
  <si>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</si>
  <si>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</si>
  <si>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</si>
  <si>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</si>
  <si>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</si>
  <si>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</si>
  <si>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</si>
  <si>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</si>
  <si>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</si>
  <si>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</si>
  <si>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</si>
  <si>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</si>
  <si>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</si>
  <si>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</si>
  <si>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</si>
  <si>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</si>
  <si>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</si>
  <si>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</si>
  <si>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</si>
  <si>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</si>
  <si>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</si>
  <si>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</si>
  <si>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</si>
  <si>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</si>
  <si>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</si>
  <si>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</si>
  <si>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</si>
  <si>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</si>
  <si>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</si>
  <si>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</si>
  <si>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</si>
  <si>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</si>
  <si>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</si>
  <si>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</si>
  <si>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</si>
  <si>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</si>
  <si>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</si>
  <si>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</si>
  <si>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</si>
  <si>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</si>
  <si>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</si>
  <si>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</si>
  <si>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</si>
  <si>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</si>
  <si>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</si>
  <si>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</si>
  <si>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</si>
  <si>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</si>
  <si>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</si>
  <si>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</si>
  <si>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</si>
  <si>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</si>
  <si>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</si>
  <si>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</si>
  <si>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</si>
  <si>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</si>
  <si>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</si>
  <si>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</si>
  <si>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</si>
  <si>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</si>
  <si>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</si>
  <si>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</si>
  <si>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</si>
  <si>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</si>
  <si>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</si>
  <si>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</si>
  <si>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</si>
  <si>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</si>
  <si>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</si>
  <si>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</si>
  <si>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</si>
  <si>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</si>
  <si>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</si>
  <si>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</si>
  <si>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</si>
  <si>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</si>
  <si>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</si>
  <si>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</si>
  <si>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</si>
  <si>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</si>
  <si>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</si>
  <si>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</si>
  <si>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</si>
  <si>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</si>
  <si>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</si>
  <si>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</si>
  <si>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 xml:space="preserve"> </t>
  </si>
  <si>
    <t>NAZIV USTANOVE OSNOVNA ŠKOLA PETRA ZRINSKOG</t>
  </si>
  <si>
    <t>PRIJEDLOG FINANCIJSKOG PLANA ZA 2022.GODINU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</si>
</sst>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General_)"/>
  </numFmts>
  <fonts count="28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</borders>
  <cellStyleXfs count="19">
    <xf numFmtId="0" fontId="0" fillId="0" borderId="0"/>
    <xf numFmtId="0" fontId="8" fillId="0" borderId="0"/>
    <xf numFmtId="39" fontId="5" fillId="0" borderId="0"/>
    <xf numFmtId="0" fontId="4" fillId="0" borderId="0"/>
    <xf numFmtId="0" fontId="8" fillId="0" borderId="0"/>
    <xf numFmtId="0" fontId="8" fillId="0" borderId="0"/>
    <xf numFmtId="0" fontId="1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8" fillId="0" borderId="0" xfId="5" applyProtection="1">
      <protection locked="0"/>
    </xf>
    <xf numFmtId="0" fontId="8" fillId="0" borderId="0" xfId="4"/>
    <xf numFmtId="0" fontId="8" fillId="0" borderId="0" xfId="4" applyBorder="1"/>
    <xf numFmtId="0" fontId="8" fillId="0" borderId="0" xfId="4" applyFill="1"/>
    <xf numFmtId="4" fontId="14" fillId="0" borderId="14" xfId="4" applyNumberFormat="1" applyFont="1" applyFill="1" applyBorder="1" applyAlignment="1" applyProtection="1">
      <alignment horizontal="right" vertical="center" shrinkToFit="1"/>
      <protection locked="0"/>
    </xf>
    <xf numFmtId="4" fontId="13" fillId="3" borderId="14" xfId="4" applyNumberFormat="1" applyFont="1" applyFill="1" applyBorder="1" applyAlignment="1" applyProtection="1">
      <alignment horizontal="right" vertical="center" shrinkToFit="1"/>
    </xf>
    <xf numFmtId="4" fontId="8" fillId="0" borderId="0" xfId="4" applyNumberFormat="1"/>
    <xf numFmtId="49" fontId="14" fillId="0" borderId="14" xfId="6" applyNumberFormat="1" applyFont="1" applyFill="1" applyBorder="1" applyAlignment="1" applyProtection="1">
      <alignment horizontal="left" vertical="center" wrapText="1"/>
      <protection hidden="1"/>
    </xf>
    <xf numFmtId="49" fontId="14" fillId="0" borderId="14" xfId="0" applyNumberFormat="1" applyFont="1" applyFill="1" applyBorder="1" applyAlignment="1" applyProtection="1">
      <alignment horizontal="left" vertical="center" wrapText="1"/>
      <protection hidden="1"/>
    </xf>
    <xf numFmtId="49" fontId="14" fillId="0" borderId="14" xfId="0" applyNumberFormat="1" applyFont="1" applyFill="1" applyBorder="1" applyAlignment="1" applyProtection="1">
      <alignment horizontal="left" vertical="center" shrinkToFit="1"/>
      <protection hidden="1"/>
    </xf>
    <xf numFmtId="49" fontId="14" fillId="0" borderId="15" xfId="0" applyNumberFormat="1" applyFont="1" applyFill="1" applyBorder="1" applyAlignment="1" applyProtection="1">
      <alignment horizontal="left" vertical="center" wrapText="1"/>
      <protection hidden="1"/>
    </xf>
    <xf numFmtId="0" fontId="8" fillId="5" borderId="0" xfId="4" applyFill="1" applyBorder="1"/>
    <xf numFmtId="49" fontId="14" fillId="6" borderId="19" xfId="0" applyNumberFormat="1" applyFont="1" applyFill="1" applyBorder="1" applyAlignment="1" applyProtection="1">
      <alignment horizontal="center" vertical="center"/>
    </xf>
    <xf numFmtId="164" fontId="14" fillId="6" borderId="20" xfId="0" applyNumberFormat="1" applyFont="1" applyFill="1" applyBorder="1" applyAlignment="1" applyProtection="1">
      <alignment horizontal="left" vertical="center" wrapText="1"/>
    </xf>
    <xf numFmtId="4" fontId="14" fillId="0" borderId="20" xfId="4" applyNumberFormat="1" applyFont="1" applyFill="1" applyBorder="1" applyAlignment="1" applyProtection="1">
      <alignment horizontal="right" vertical="center" shrinkToFit="1"/>
      <protection locked="0"/>
    </xf>
    <xf numFmtId="49" fontId="14" fillId="0" borderId="19" xfId="0" applyNumberFormat="1" applyFont="1" applyFill="1" applyBorder="1" applyAlignment="1" applyProtection="1">
      <alignment horizontal="center" vertical="center"/>
    </xf>
    <xf numFmtId="0" fontId="14" fillId="6" borderId="20" xfId="0" applyFont="1" applyFill="1" applyBorder="1" applyAlignment="1">
      <alignment vertical="center"/>
    </xf>
    <xf numFmtId="49" fontId="14" fillId="6" borderId="21" xfId="0" applyNumberFormat="1" applyFont="1" applyFill="1" applyBorder="1" applyAlignment="1" applyProtection="1">
      <alignment horizontal="center" vertical="center"/>
    </xf>
    <xf numFmtId="164" fontId="14" fillId="6" borderId="22" xfId="0" applyNumberFormat="1" applyFont="1" applyFill="1" applyBorder="1" applyAlignment="1" applyProtection="1">
      <alignment horizontal="left" vertical="center" wrapText="1"/>
    </xf>
    <xf numFmtId="4" fontId="14" fillId="0" borderId="23" xfId="4" applyNumberFormat="1" applyFont="1" applyFill="1" applyBorder="1" applyAlignment="1" applyProtection="1">
      <alignment horizontal="right" vertical="center" shrinkToFit="1"/>
      <protection locked="0"/>
    </xf>
    <xf numFmtId="164" fontId="13" fillId="3" borderId="20" xfId="0" applyNumberFormat="1" applyFont="1" applyFill="1" applyBorder="1" applyAlignment="1" applyProtection="1">
      <alignment horizontal="left" vertical="center" wrapText="1"/>
    </xf>
    <xf numFmtId="4" fontId="19" fillId="0" borderId="20" xfId="4" applyNumberFormat="1" applyFont="1" applyFill="1" applyBorder="1" applyAlignment="1" applyProtection="1">
      <alignment horizontal="right" vertical="center" shrinkToFit="1"/>
    </xf>
    <xf numFmtId="4" fontId="14" fillId="6" borderId="20" xfId="4" applyNumberFormat="1" applyFont="1" applyFill="1" applyBorder="1" applyAlignment="1" applyProtection="1">
      <alignment horizontal="right" vertical="center" shrinkToFit="1"/>
      <protection locked="0"/>
    </xf>
    <xf numFmtId="49" fontId="14" fillId="3" borderId="19" xfId="0" applyNumberFormat="1" applyFont="1" applyFill="1" applyBorder="1" applyAlignment="1" applyProtection="1">
      <alignment horizontal="center" vertical="center"/>
    </xf>
    <xf numFmtId="49" fontId="18" fillId="3" borderId="19" xfId="0" applyNumberFormat="1" applyFont="1" applyFill="1" applyBorder="1" applyAlignment="1" applyProtection="1">
      <alignment horizontal="center" vertical="center"/>
    </xf>
    <xf numFmtId="164" fontId="18" fillId="3" borderId="20" xfId="0" applyNumberFormat="1" applyFont="1" applyFill="1" applyBorder="1" applyAlignment="1" applyProtection="1">
      <alignment horizontal="left" vertical="center" wrapText="1"/>
    </xf>
    <xf numFmtId="0" fontId="8" fillId="0" borderId="0" xfId="5" applyAlignment="1" applyProtection="1">
      <alignment horizontal="left"/>
      <protection locked="0"/>
    </xf>
    <xf numFmtId="0" fontId="10" fillId="0" borderId="0" xfId="5" applyFont="1" applyAlignment="1" applyProtection="1">
      <alignment horizontal="left"/>
      <protection locked="0"/>
    </xf>
    <xf numFmtId="49" fontId="14" fillId="6" borderId="20" xfId="0" applyNumberFormat="1" applyFont="1" applyFill="1" applyBorder="1" applyAlignment="1" applyProtection="1">
      <alignment horizontal="left" vertical="center"/>
    </xf>
    <xf numFmtId="49" fontId="14" fillId="6" borderId="20" xfId="0" applyNumberFormat="1" applyFont="1" applyFill="1" applyBorder="1" applyAlignment="1">
      <alignment horizontal="left" vertical="center"/>
    </xf>
    <xf numFmtId="49" fontId="14" fillId="6" borderId="22" xfId="0" applyNumberFormat="1" applyFont="1" applyFill="1" applyBorder="1" applyAlignment="1" applyProtection="1">
      <alignment horizontal="left" vertical="center"/>
    </xf>
    <xf numFmtId="0" fontId="8" fillId="0" borderId="0" xfId="4" applyBorder="1" applyAlignment="1">
      <alignment horizontal="left"/>
    </xf>
    <xf numFmtId="0" fontId="8" fillId="0" borderId="0" xfId="4" applyAlignment="1">
      <alignment horizontal="left"/>
    </xf>
    <xf numFmtId="49" fontId="18" fillId="3" borderId="20" xfId="0" applyNumberFormat="1" applyFont="1" applyFill="1" applyBorder="1" applyAlignment="1" applyProtection="1">
      <alignment horizontal="left" vertical="center"/>
    </xf>
    <xf numFmtId="49" fontId="13" fillId="3" borderId="20" xfId="0" applyNumberFormat="1" applyFont="1" applyFill="1" applyBorder="1" applyAlignment="1" applyProtection="1">
      <alignment horizontal="left" vertical="center"/>
    </xf>
    <xf numFmtId="49" fontId="14" fillId="0" borderId="15" xfId="6" applyNumberFormat="1" applyFont="1" applyFill="1" applyBorder="1" applyAlignment="1" applyProtection="1">
      <alignment horizontal="left" vertical="center" wrapText="1"/>
      <protection hidden="1"/>
    </xf>
    <xf numFmtId="49" fontId="18" fillId="3" borderId="0" xfId="0" applyNumberFormat="1" applyFont="1" applyFill="1" applyBorder="1" applyAlignment="1" applyProtection="1">
      <alignment horizontal="left" vertical="center"/>
    </xf>
    <xf numFmtId="164" fontId="18" fillId="3" borderId="0" xfId="0" applyNumberFormat="1" applyFont="1" applyFill="1" applyBorder="1" applyAlignment="1" applyProtection="1">
      <alignment horizontal="left" vertical="center" wrapText="1"/>
    </xf>
    <xf numFmtId="49" fontId="19" fillId="0" borderId="0" xfId="0" applyNumberFormat="1" applyFont="1" applyFill="1" applyBorder="1" applyAlignment="1" applyProtection="1">
      <alignment horizontal="left" vertical="center"/>
    </xf>
    <xf numFmtId="164" fontId="19" fillId="0" borderId="0" xfId="0" applyNumberFormat="1" applyFont="1" applyFill="1" applyBorder="1" applyAlignment="1" applyProtection="1">
      <alignment horizontal="left" vertical="center" wrapText="1"/>
    </xf>
    <xf numFmtId="164" fontId="14" fillId="0" borderId="20" xfId="0" applyNumberFormat="1" applyFont="1" applyFill="1" applyBorder="1" applyAlignment="1" applyProtection="1">
      <alignment horizontal="left" vertical="center" wrapText="1"/>
    </xf>
    <xf numFmtId="49" fontId="18" fillId="3" borderId="20" xfId="0" applyNumberFormat="1" applyFont="1" applyFill="1" applyBorder="1" applyAlignment="1" applyProtection="1">
      <alignment horizontal="left" vertical="center" wrapText="1"/>
    </xf>
    <xf numFmtId="0" fontId="16" fillId="2" borderId="6" xfId="4" applyFont="1" applyFill="1" applyBorder="1" applyProtection="1"/>
    <xf numFmtId="0" fontId="10" fillId="2" borderId="1" xfId="5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49" fontId="13" fillId="2" borderId="5" xfId="4" applyNumberFormat="1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3" xfId="5" applyFont="1" applyFill="1" applyBorder="1" applyAlignment="1" applyProtection="1">
      <alignment horizontal="center" vertical="center"/>
    </xf>
    <xf numFmtId="0" fontId="8" fillId="0" borderId="0" xfId="4" applyProtection="1"/>
    <xf numFmtId="49" fontId="13" fillId="3" borderId="14" xfId="6" applyNumberFormat="1" applyFont="1" applyFill="1" applyBorder="1" applyAlignment="1" applyProtection="1">
      <alignment horizontal="left" vertical="center" wrapText="1"/>
    </xf>
    <xf numFmtId="49" fontId="13" fillId="3" borderId="14" xfId="0" applyNumberFormat="1" applyFont="1" applyFill="1" applyBorder="1" applyAlignment="1" applyProtection="1">
      <alignment horizontal="left" vertical="center" wrapText="1"/>
    </xf>
    <xf numFmtId="4" fontId="8" fillId="0" borderId="0" xfId="4" applyNumberFormat="1" applyProtection="1"/>
    <xf numFmtId="0" fontId="8" fillId="0" borderId="0" xfId="4" applyFill="1" applyProtection="1"/>
    <xf numFmtId="0" fontId="8" fillId="0" borderId="0" xfId="4" applyProtection="1">
      <protection locked="0"/>
    </xf>
    <xf numFmtId="0" fontId="8" fillId="0" borderId="0" xfId="4" applyBorder="1" applyProtection="1"/>
    <xf numFmtId="0" fontId="8" fillId="0" borderId="0" xfId="5" applyFill="1" applyBorder="1" applyAlignment="1" applyProtection="1">
      <alignment vertical="center"/>
      <protection locked="0"/>
    </xf>
    <xf numFmtId="0" fontId="8" fillId="0" borderId="0" xfId="4" applyFill="1" applyProtection="1">
      <protection locked="0"/>
    </xf>
    <xf numFmtId="0" fontId="17" fillId="2" borderId="0" xfId="4" applyFont="1" applyFill="1" applyAlignment="1" applyProtection="1">
      <alignment wrapText="1"/>
    </xf>
    <xf numFmtId="0" fontId="10" fillId="2" borderId="8" xfId="4" applyFont="1" applyFill="1" applyBorder="1" applyAlignment="1" applyProtection="1">
      <alignment horizontal="left" vertical="center"/>
    </xf>
    <xf numFmtId="0" fontId="10" fillId="2" borderId="13" xfId="4" applyFont="1" applyFill="1" applyBorder="1" applyAlignment="1" applyProtection="1">
      <alignment horizontal="center" vertical="center"/>
    </xf>
    <xf numFmtId="0" fontId="8" fillId="0" borderId="18" xfId="4" applyBorder="1" applyProtection="1"/>
    <xf numFmtId="0" fontId="16" fillId="0" borderId="3" xfId="0" applyFont="1" applyBorder="1" applyAlignment="1" applyProtection="1">
      <alignment horizontal="left" vertical="center" wrapText="1"/>
    </xf>
    <xf numFmtId="4" fontId="14" fillId="3" borderId="14" xfId="4" applyNumberFormat="1" applyFont="1" applyFill="1" applyBorder="1" applyAlignment="1" applyProtection="1">
      <alignment horizontal="right" vertical="center" shrinkToFit="1"/>
    </xf>
    <xf numFmtId="49" fontId="13" fillId="3" borderId="14" xfId="0" applyNumberFormat="1" applyFont="1" applyFill="1" applyBorder="1" applyAlignment="1" applyProtection="1">
      <alignment horizontal="left" vertical="center" shrinkToFit="1"/>
    </xf>
    <xf numFmtId="49" fontId="13" fillId="3" borderId="14" xfId="0" applyNumberFormat="1" applyFont="1" applyFill="1" applyBorder="1" applyAlignment="1" applyProtection="1">
      <alignment horizontal="left" vertical="center"/>
    </xf>
    <xf numFmtId="0" fontId="18" fillId="3" borderId="20" xfId="0" applyFont="1" applyFill="1" applyBorder="1" applyAlignment="1" applyProtection="1">
      <alignment vertical="center"/>
    </xf>
    <xf numFmtId="4" fontId="18" fillId="3" borderId="20" xfId="4" applyNumberFormat="1" applyFont="1" applyFill="1" applyBorder="1" applyAlignment="1" applyProtection="1">
      <alignment horizontal="right" vertical="center" shrinkToFit="1"/>
    </xf>
    <xf numFmtId="0" fontId="8" fillId="3" borderId="0" xfId="4" applyFill="1" applyProtection="1"/>
    <xf numFmtId="4" fontId="14" fillId="3" borderId="15" xfId="4" applyNumberFormat="1" applyFont="1" applyFill="1" applyBorder="1" applyAlignment="1" applyProtection="1">
      <alignment horizontal="right" vertical="center" shrinkToFit="1"/>
    </xf>
    <xf numFmtId="4" fontId="14" fillId="3" borderId="20" xfId="4" applyNumberFormat="1" applyFont="1" applyFill="1" applyBorder="1" applyAlignment="1" applyProtection="1">
      <alignment horizontal="right" vertical="center" shrinkToFit="1"/>
    </xf>
    <xf numFmtId="4" fontId="14" fillId="3" borderId="23" xfId="4" applyNumberFormat="1" applyFont="1" applyFill="1" applyBorder="1" applyAlignment="1" applyProtection="1">
      <alignment horizontal="right" vertical="center" shrinkToFit="1"/>
    </xf>
    <xf numFmtId="4" fontId="14" fillId="0" borderId="14" xfId="4" applyNumberFormat="1" applyFont="1" applyFill="1" applyBorder="1" applyAlignment="1" applyProtection="1">
      <alignment horizontal="right" vertical="center" shrinkToFit="1"/>
    </xf>
    <xf numFmtId="4" fontId="14" fillId="0" borderId="15" xfId="4" applyNumberFormat="1" applyFont="1" applyFill="1" applyBorder="1" applyAlignment="1" applyProtection="1">
      <alignment horizontal="right" vertical="center" shrinkToFit="1"/>
    </xf>
    <xf numFmtId="4" fontId="14" fillId="6" borderId="20" xfId="4" applyNumberFormat="1" applyFont="1" applyFill="1" applyBorder="1" applyAlignment="1" applyProtection="1">
      <alignment horizontal="right" vertical="center" shrinkToFit="1"/>
    </xf>
    <xf numFmtId="4" fontId="14" fillId="0" borderId="20" xfId="4" applyNumberFormat="1" applyFont="1" applyFill="1" applyBorder="1" applyAlignment="1" applyProtection="1">
      <alignment horizontal="right" vertical="center" shrinkToFit="1"/>
    </xf>
    <xf numFmtId="4" fontId="11" fillId="0" borderId="0" xfId="5" applyNumberFormat="1" applyFont="1" applyProtection="1">
      <protection locked="0"/>
    </xf>
    <xf numFmtId="0" fontId="10" fillId="0" borderId="0" xfId="4" applyFont="1" applyFill="1" applyBorder="1" applyAlignment="1" applyProtection="1">
      <alignment horizontal="left" vertical="center"/>
      <protection locked="0"/>
    </xf>
    <xf numFmtId="4" fontId="19" fillId="0" borderId="20" xfId="4" applyNumberFormat="1" applyFont="1" applyFill="1" applyBorder="1" applyAlignment="1" applyProtection="1">
      <alignment horizontal="right" vertical="center" shrinkToFit="1"/>
      <protection locked="0"/>
    </xf>
    <xf numFmtId="0" fontId="8" fillId="4" borderId="0" xfId="4" applyFill="1" applyProtection="1"/>
    <xf numFmtId="0" fontId="8" fillId="7" borderId="0" xfId="4" applyFill="1" applyProtection="1"/>
    <xf numFmtId="0" fontId="8" fillId="2" borderId="0" xfId="4" applyFill="1" applyProtection="1"/>
    <xf numFmtId="49" fontId="18" fillId="4" borderId="20" xfId="0" applyNumberFormat="1" applyFont="1" applyFill="1" applyBorder="1" applyAlignment="1" applyProtection="1">
      <alignment horizontal="left" vertical="center"/>
    </xf>
    <xf numFmtId="4" fontId="18" fillId="4" borderId="20" xfId="4" applyNumberFormat="1" applyFont="1" applyFill="1" applyBorder="1" applyAlignment="1" applyProtection="1">
      <alignment horizontal="right" vertical="center" shrinkToFit="1"/>
    </xf>
    <xf numFmtId="0" fontId="14" fillId="7" borderId="2" xfId="4" applyFont="1" applyFill="1" applyBorder="1" applyAlignment="1" applyProtection="1">
      <alignment vertical="center"/>
    </xf>
    <xf numFmtId="4" fontId="18" fillId="7" borderId="28" xfId="4" applyNumberFormat="1" applyFont="1" applyFill="1" applyBorder="1" applyAlignment="1" applyProtection="1">
      <alignment horizontal="right" vertical="center" shrinkToFit="1"/>
    </xf>
    <xf numFmtId="0" fontId="18" fillId="4" borderId="20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center" vertical="center" wrapText="1"/>
    </xf>
    <xf numFmtId="0" fontId="8" fillId="0" borderId="0" xfId="4" applyAlignment="1" applyProtection="1">
      <alignment horizontal="left"/>
      <protection locked="0"/>
    </xf>
    <xf numFmtId="0" fontId="8" fillId="9" borderId="0" xfId="4" applyFill="1" applyProtection="1"/>
    <xf numFmtId="4" fontId="13" fillId="10" borderId="24" xfId="4" applyNumberFormat="1" applyFont="1" applyFill="1" applyBorder="1" applyAlignment="1" applyProtection="1">
      <alignment horizontal="right" vertical="center" shrinkToFit="1"/>
    </xf>
    <xf numFmtId="4" fontId="13" fillId="11" borderId="20" xfId="4" applyNumberFormat="1" applyFont="1" applyFill="1" applyBorder="1" applyAlignment="1" applyProtection="1">
      <alignment horizontal="right" vertical="center" shrinkToFit="1"/>
    </xf>
    <xf numFmtId="4" fontId="13" fillId="8" borderId="14" xfId="4" applyNumberFormat="1" applyFont="1" applyFill="1" applyBorder="1" applyAlignment="1" applyProtection="1">
      <alignment horizontal="right" vertical="center" shrinkToFit="1"/>
    </xf>
    <xf numFmtId="4" fontId="13" fillId="8" borderId="20" xfId="4" applyNumberFormat="1" applyFont="1" applyFill="1" applyBorder="1" applyAlignment="1" applyProtection="1">
      <alignment horizontal="right" vertical="center" shrinkToFit="1"/>
    </xf>
    <xf numFmtId="4" fontId="14" fillId="0" borderId="15" xfId="4" applyNumberFormat="1" applyFont="1" applyFill="1" applyBorder="1" applyAlignment="1" applyProtection="1">
      <alignment horizontal="right" vertical="center" shrinkToFit="1"/>
      <protection locked="0"/>
    </xf>
    <xf numFmtId="0" fontId="8" fillId="4" borderId="0" xfId="4" applyFill="1" applyAlignment="1" applyProtection="1">
      <alignment horizontal="center"/>
    </xf>
    <xf numFmtId="0" fontId="8" fillId="0" borderId="0" xfId="4" applyAlignment="1">
      <alignment horizontal="center"/>
    </xf>
    <xf numFmtId="0" fontId="8" fillId="0" borderId="0" xfId="4" applyFill="1" applyAlignment="1">
      <alignment horizontal="center"/>
    </xf>
    <xf numFmtId="0" fontId="8" fillId="0" borderId="0" xfId="4" applyFill="1" applyAlignment="1" applyProtection="1">
      <alignment horizontal="center"/>
    </xf>
    <xf numFmtId="0" fontId="8" fillId="0" borderId="0" xfId="4" applyAlignment="1" applyProtection="1">
      <alignment horizontal="center"/>
    </xf>
    <xf numFmtId="0" fontId="8" fillId="9" borderId="0" xfId="4" applyFill="1" applyAlignment="1" applyProtection="1">
      <alignment horizontal="center"/>
    </xf>
    <xf numFmtId="0" fontId="8" fillId="3" borderId="0" xfId="4" applyFill="1" applyAlignment="1" applyProtection="1">
      <alignment horizontal="center"/>
    </xf>
    <xf numFmtId="0" fontId="8" fillId="7" borderId="0" xfId="4" applyFill="1" applyAlignment="1" applyProtection="1">
      <alignment horizontal="center"/>
    </xf>
    <xf numFmtId="0" fontId="8" fillId="0" borderId="0" xfId="4" applyAlignment="1" applyProtection="1">
      <alignment horizontal="center"/>
      <protection locked="0"/>
    </xf>
    <xf numFmtId="0" fontId="8" fillId="9" borderId="0" xfId="4" applyFill="1" applyAlignment="1" applyProtection="1">
      <alignment wrapText="1"/>
    </xf>
    <xf numFmtId="14" fontId="10" fillId="2" borderId="1" xfId="5" applyNumberFormat="1" applyFont="1" applyFill="1" applyBorder="1" applyAlignment="1" applyProtection="1">
      <alignment horizontal="center" vertical="center"/>
    </xf>
    <xf numFmtId="0" fontId="10" fillId="0" borderId="0" xfId="5" applyFont="1" applyFill="1" applyBorder="1" applyAlignment="1" applyProtection="1">
      <alignment horizontal="center" vertical="center" wrapText="1"/>
      <protection locked="0"/>
    </xf>
    <xf numFmtId="4" fontId="17" fillId="4" borderId="20" xfId="4" applyNumberFormat="1" applyFont="1" applyFill="1" applyBorder="1" applyAlignment="1" applyProtection="1">
      <alignment horizontal="right" vertical="center" shrinkToFit="1"/>
    </xf>
    <xf numFmtId="0" fontId="21" fillId="4" borderId="0" xfId="4" applyFont="1" applyFill="1" applyAlignment="1" applyProtection="1">
      <alignment horizontal="center"/>
    </xf>
    <xf numFmtId="0" fontId="21" fillId="4" borderId="0" xfId="4" applyFont="1" applyFill="1" applyProtection="1"/>
    <xf numFmtId="0" fontId="22" fillId="4" borderId="0" xfId="4" applyFont="1" applyFill="1" applyAlignment="1" applyProtection="1">
      <alignment horizontal="left"/>
    </xf>
    <xf numFmtId="0" fontId="24" fillId="12" borderId="0" xfId="4" applyFont="1" applyFill="1" applyAlignment="1" applyProtection="1">
      <alignment horizontal="center"/>
    </xf>
    <xf numFmtId="4" fontId="14" fillId="3" borderId="14" xfId="4" applyNumberFormat="1" applyFont="1" applyFill="1" applyBorder="1" applyAlignment="1" applyProtection="1">
      <alignment horizontal="right" vertical="center" shrinkToFit="1"/>
      <protection locked="0"/>
    </xf>
    <xf numFmtId="0" fontId="25" fillId="0" borderId="0" xfId="4" applyFont="1" applyAlignment="1">
      <alignment horizontal="center"/>
    </xf>
    <xf numFmtId="0" fontId="26" fillId="12" borderId="0" xfId="4" applyFont="1" applyFill="1" applyAlignment="1" applyProtection="1">
      <alignment horizontal="center" vertical="center"/>
    </xf>
    <xf numFmtId="0" fontId="23" fillId="4" borderId="0" xfId="4" applyFont="1" applyFill="1" applyAlignment="1" applyProtection="1">
      <alignment horizontal="center"/>
    </xf>
    <xf numFmtId="0" fontId="22" fillId="0" borderId="0" xfId="4" applyFont="1" applyAlignment="1">
      <alignment horizontal="left"/>
    </xf>
    <xf numFmtId="49" fontId="15" fillId="4" borderId="19" xfId="0" applyNumberFormat="1" applyFont="1" applyFill="1" applyBorder="1" applyAlignment="1" applyProtection="1">
      <alignment horizontal="left" vertical="center"/>
    </xf>
    <xf numFmtId="4" fontId="14" fillId="0" borderId="23" xfId="4" applyNumberFormat="1" applyFont="1" applyFill="1" applyBorder="1" applyAlignment="1" applyProtection="1">
      <alignment horizontal="right" vertical="center" shrinkToFit="1"/>
    </xf>
    <xf numFmtId="0" fontId="10" fillId="2" borderId="6" xfId="5" applyFont="1" applyFill="1" applyBorder="1" applyAlignment="1" applyProtection="1">
      <alignment horizontal="center" vertical="center"/>
    </xf>
    <xf numFmtId="0" fontId="10" fillId="2" borderId="7" xfId="5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vertical="center" wrapText="1"/>
    </xf>
    <xf numFmtId="0" fontId="14" fillId="2" borderId="24" xfId="0" applyFont="1" applyFill="1" applyBorder="1" applyAlignment="1" applyProtection="1">
      <alignment vertical="center"/>
    </xf>
    <xf numFmtId="49" fontId="15" fillId="4" borderId="19" xfId="0" applyNumberFormat="1" applyFont="1" applyFill="1" applyBorder="1" applyAlignment="1" applyProtection="1">
      <alignment horizontal="left" vertical="center" wrapText="1"/>
    </xf>
    <xf numFmtId="49" fontId="15" fillId="4" borderId="20" xfId="0" applyNumberFormat="1" applyFont="1" applyFill="1" applyBorder="1" applyAlignment="1" applyProtection="1">
      <alignment horizontal="left" vertical="center" wrapText="1"/>
    </xf>
    <xf numFmtId="49" fontId="10" fillId="4" borderId="19" xfId="0" applyNumberFormat="1" applyFont="1" applyFill="1" applyBorder="1" applyAlignment="1" applyProtection="1">
      <alignment horizontal="left" vertical="center" wrapText="1"/>
    </xf>
    <xf numFmtId="49" fontId="10" fillId="4" borderId="20" xfId="0" applyNumberFormat="1" applyFont="1" applyFill="1" applyBorder="1" applyAlignment="1" applyProtection="1">
      <alignment horizontal="left" vertical="center" wrapText="1"/>
    </xf>
    <xf numFmtId="0" fontId="17" fillId="4" borderId="20" xfId="0" applyFont="1" applyFill="1" applyBorder="1" applyAlignment="1" applyProtection="1">
      <alignment vertical="center"/>
    </xf>
    <xf numFmtId="0" fontId="10" fillId="2" borderId="16" xfId="4" applyFont="1" applyFill="1" applyBorder="1" applyAlignment="1" applyProtection="1">
      <alignment horizontal="center" vertical="center" wrapText="1"/>
    </xf>
    <xf numFmtId="0" fontId="10" fillId="2" borderId="12" xfId="4" applyFont="1" applyFill="1" applyBorder="1" applyAlignment="1" applyProtection="1">
      <alignment horizontal="center" vertical="center" wrapText="1"/>
    </xf>
    <xf numFmtId="0" fontId="10" fillId="2" borderId="17" xfId="4" applyFont="1" applyFill="1" applyBorder="1" applyAlignment="1" applyProtection="1">
      <alignment horizontal="center" vertical="center" wrapText="1"/>
    </xf>
    <xf numFmtId="0" fontId="10" fillId="2" borderId="13" xfId="4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49" fontId="14" fillId="7" borderId="26" xfId="6" applyNumberFormat="1" applyFont="1" applyFill="1" applyBorder="1" applyAlignment="1" applyProtection="1">
      <alignment horizontal="left" vertical="center" wrapText="1"/>
    </xf>
    <xf numFmtId="49" fontId="14" fillId="7" borderId="27" xfId="6" applyNumberFormat="1" applyFont="1" applyFill="1" applyBorder="1" applyAlignment="1" applyProtection="1">
      <alignment horizontal="left" vertical="center" wrapText="1"/>
    </xf>
    <xf numFmtId="49" fontId="17" fillId="4" borderId="20" xfId="0" applyNumberFormat="1" applyFont="1" applyFill="1" applyBorder="1" applyAlignment="1" applyProtection="1">
      <alignment horizontal="left" vertical="center" wrapText="1"/>
    </xf>
    <xf numFmtId="49" fontId="10" fillId="4" borderId="29" xfId="0" applyNumberFormat="1" applyFont="1" applyFill="1" applyBorder="1" applyAlignment="1" applyProtection="1">
      <alignment horizontal="left" wrapText="1"/>
    </xf>
    <xf numFmtId="0" fontId="8" fillId="4" borderId="20" xfId="0" applyFont="1" applyFill="1" applyBorder="1" applyAlignment="1" applyProtection="1">
      <alignment wrapText="1"/>
    </xf>
    <xf numFmtId="0" fontId="17" fillId="4" borderId="20" xfId="0" applyFont="1" applyFill="1" applyBorder="1" applyAlignment="1" applyProtection="1">
      <alignment vertical="center" wrapText="1"/>
    </xf>
    <xf numFmtId="0" fontId="15" fillId="4" borderId="0" xfId="4" applyFont="1" applyFill="1" applyAlignment="1" applyProtection="1">
      <alignment horizontal="center" vertical="top" wrapText="1"/>
    </xf>
    <xf numFmtId="0" fontId="15" fillId="12" borderId="0" xfId="4" applyFont="1" applyFill="1" applyAlignment="1" applyProtection="1">
      <alignment horizontal="center" vertical="top" wrapText="1"/>
    </xf>
    <xf numFmtId="0" fontId="15" fillId="12" borderId="0" xfId="4" applyFont="1" applyFill="1" applyBorder="1" applyAlignment="1" applyProtection="1">
      <alignment horizontal="center" vertical="top" wrapText="1"/>
    </xf>
    <xf numFmtId="0" fontId="27" fillId="0" borderId="30" xfId="4" applyFont="1" applyBorder="1" applyAlignment="1">
      <alignment horizontal="center" wrapText="1"/>
    </xf>
    <xf numFmtId="0" fontId="7" fillId="0" borderId="30" xfId="4" applyFont="1" applyBorder="1" applyAlignment="1">
      <alignment horizontal="center" wrapText="1"/>
    </xf>
  </cellXfs>
  <cellStyles count="19">
    <cellStyle name="Comma 2" xfId="8"/>
    <cellStyle name="Normal 2" xfId="1"/>
    <cellStyle name="Normal 2 2" xfId="9"/>
    <cellStyle name="Normal 2 3" xfId="14"/>
    <cellStyle name="Normal 2_Copy of Xl0000049" xfId="10"/>
    <cellStyle name="Normal 3" xfId="7"/>
    <cellStyle name="Normal 3 2" xfId="13"/>
    <cellStyle name="Normal 4" xfId="2"/>
    <cellStyle name="Normal 5" xfId="4"/>
    <cellStyle name="Normal 6" xfId="11"/>
    <cellStyle name="Normal_Podaci" xfId="6"/>
    <cellStyle name="Normalno" xfId="0" builtinId="0"/>
    <cellStyle name="Normalno 2" xfId="3"/>
    <cellStyle name="Normalno 2 2" xfId="5"/>
    <cellStyle name="Normalno 3 2" xfId="15"/>
    <cellStyle name="Normalno 4 2" xfId="16"/>
    <cellStyle name="Normalno 4 2 2 2 3" xfId="17"/>
    <cellStyle name="Normalno 8" xfId="18"/>
    <cellStyle name="Obično_GFI-POD ver. 1.0.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2"/>
  <sheetViews>
    <sheetView tabSelected="1" view="pageBreakPreview" topLeftCell="A7" zoomScale="85" zoomScaleNormal="100" zoomScaleSheetLayoutView="85" workbookViewId="0">
      <selection activeCell="D9" sqref="D9"/>
    </sheetView>
  </sheetViews>
  <sheetFormatPr defaultColWidth="9.140625" defaultRowHeight="12.75" x14ac:dyDescent="0.2"/>
  <cols>
    <col min="1" max="1" width="4" style="2" customWidth="1"/>
    <col min="2" max="2" width="8.140625" style="33" customWidth="1"/>
    <col min="3" max="3" width="58.140625" style="2" customWidth="1"/>
    <col min="4" max="4" width="18.5703125" style="52" customWidth="1"/>
    <col min="5" max="6" width="16.28515625" style="2" customWidth="1"/>
    <col min="7" max="7" width="19.140625" style="52" customWidth="1"/>
    <col min="8" max="8" width="12.42578125" style="2" customWidth="1"/>
    <col min="9" max="9" width="13.5703125" style="2" customWidth="1"/>
    <col min="10" max="12" width="14.5703125" style="2" customWidth="1"/>
    <col min="13" max="13" width="14" style="2" customWidth="1"/>
    <col min="14" max="14" width="15" style="2" customWidth="1"/>
    <col min="15" max="15" width="16.7109375" style="2" customWidth="1"/>
    <col min="16" max="16" width="78.28515625" style="99" customWidth="1"/>
    <col min="17" max="16384" width="9.140625" style="2"/>
  </cols>
  <sheetData>
    <row r="1" spans="1:16" x14ac:dyDescent="0.2">
      <c r="A1" s="57"/>
      <c r="B1" s="27"/>
      <c r="C1" s="1"/>
      <c r="D1" s="79"/>
      <c r="E1" s="79"/>
      <c r="F1" s="79"/>
      <c r="G1" s="79"/>
      <c r="H1" s="79"/>
      <c r="I1" s="79" t="s">
        <v>50</v>
      </c>
      <c r="J1" s="57"/>
      <c r="K1" s="57"/>
      <c r="L1" s="57"/>
      <c r="M1" s="57"/>
      <c r="N1" s="57"/>
      <c r="O1" s="57"/>
    </row>
    <row r="2" spans="1:16" x14ac:dyDescent="0.2">
      <c r="A2" s="57"/>
      <c r="B2" s="28" t="s">
        <v>195</v>
      </c>
      <c r="C2" s="1"/>
      <c r="D2" s="1"/>
      <c r="E2" s="1"/>
      <c r="F2" s="1"/>
      <c r="G2" s="1"/>
      <c r="H2" s="1"/>
      <c r="I2" s="1"/>
      <c r="J2" s="57"/>
      <c r="K2" s="57"/>
      <c r="L2" s="57"/>
      <c r="M2" s="57"/>
      <c r="N2" s="57"/>
      <c r="O2" s="57"/>
    </row>
    <row r="3" spans="1:16" x14ac:dyDescent="0.2">
      <c r="A3" s="57"/>
      <c r="B3" s="27"/>
      <c r="C3" s="1" t="s">
        <v>196</v>
      </c>
      <c r="D3" s="1"/>
      <c r="E3" s="1"/>
      <c r="F3" s="1"/>
      <c r="G3" s="1"/>
      <c r="H3" s="1"/>
      <c r="I3" s="1"/>
      <c r="J3" s="57"/>
      <c r="K3" s="57"/>
      <c r="L3" s="57"/>
      <c r="M3" s="57"/>
      <c r="N3" s="57"/>
      <c r="O3" s="57"/>
    </row>
    <row r="4" spans="1:16" s="4" customFormat="1" ht="43.5" customHeight="1" thickBot="1" x14ac:dyDescent="0.25">
      <c r="A4" s="60"/>
      <c r="B4" s="80"/>
      <c r="C4" s="59"/>
      <c r="D4" s="59"/>
      <c r="E4" s="59"/>
      <c r="F4" s="109"/>
      <c r="G4" s="59"/>
      <c r="H4" s="59"/>
      <c r="I4" s="59"/>
      <c r="J4" s="60"/>
      <c r="K4" s="60"/>
      <c r="L4" s="60"/>
      <c r="M4" s="60"/>
      <c r="N4" s="60"/>
      <c r="O4" s="60"/>
      <c r="P4" s="100"/>
    </row>
    <row r="5" spans="1:16" s="56" customFormat="1" ht="17.25" customHeight="1" thickTop="1" x14ac:dyDescent="0.2">
      <c r="A5" s="131" t="s">
        <v>163</v>
      </c>
      <c r="B5" s="131"/>
      <c r="C5" s="132"/>
      <c r="D5" s="135" t="s">
        <v>162</v>
      </c>
      <c r="E5" s="43" t="s">
        <v>60</v>
      </c>
      <c r="F5" s="43" t="s">
        <v>60</v>
      </c>
      <c r="G5" s="138" t="s">
        <v>62</v>
      </c>
      <c r="H5" s="122" t="s">
        <v>57</v>
      </c>
      <c r="I5" s="122"/>
      <c r="J5" s="122"/>
      <c r="K5" s="122"/>
      <c r="L5" s="122"/>
      <c r="M5" s="122"/>
      <c r="N5" s="122"/>
      <c r="O5" s="123"/>
      <c r="P5" s="101"/>
    </row>
    <row r="6" spans="1:16" s="52" customFormat="1" ht="43.5" customHeight="1" x14ac:dyDescent="0.2">
      <c r="A6" s="133"/>
      <c r="B6" s="133"/>
      <c r="C6" s="134"/>
      <c r="D6" s="136"/>
      <c r="E6" s="90" t="s">
        <v>165</v>
      </c>
      <c r="F6" s="90" t="s">
        <v>166</v>
      </c>
      <c r="G6" s="139"/>
      <c r="H6" s="108" t="s">
        <v>168</v>
      </c>
      <c r="I6" s="44" t="s">
        <v>169</v>
      </c>
      <c r="J6" s="44" t="s">
        <v>170</v>
      </c>
      <c r="K6" s="44" t="s">
        <v>171</v>
      </c>
      <c r="L6" s="44" t="s">
        <v>172</v>
      </c>
      <c r="M6" s="44" t="s">
        <v>173</v>
      </c>
      <c r="N6" s="108" t="s">
        <v>174</v>
      </c>
      <c r="O6" s="44" t="s">
        <v>175</v>
      </c>
      <c r="P6" s="102"/>
    </row>
    <row r="7" spans="1:16" s="52" customFormat="1" ht="95.25" customHeight="1" x14ac:dyDescent="0.2">
      <c r="A7" s="61" t="s">
        <v>153</v>
      </c>
      <c r="B7" s="62" t="s">
        <v>0</v>
      </c>
      <c r="C7" s="63" t="s">
        <v>1</v>
      </c>
      <c r="D7" s="137"/>
      <c r="E7" s="45" t="s">
        <v>61</v>
      </c>
      <c r="F7" s="45" t="s">
        <v>61</v>
      </c>
      <c r="G7" s="140"/>
      <c r="H7" s="46" t="s">
        <v>51</v>
      </c>
      <c r="I7" s="46" t="s">
        <v>52</v>
      </c>
      <c r="J7" s="46" t="s">
        <v>53</v>
      </c>
      <c r="K7" s="46" t="s">
        <v>58</v>
      </c>
      <c r="L7" s="47" t="s">
        <v>59</v>
      </c>
      <c r="M7" s="46" t="s">
        <v>54</v>
      </c>
      <c r="N7" s="46" t="s">
        <v>55</v>
      </c>
      <c r="O7" s="48" t="s">
        <v>56</v>
      </c>
      <c r="P7" s="102"/>
    </row>
    <row r="8" spans="1:16" s="52" customFormat="1" ht="9.75" customHeight="1" thickBot="1" x14ac:dyDescent="0.25">
      <c r="A8" s="64"/>
      <c r="B8" s="65">
        <v>1</v>
      </c>
      <c r="C8" s="49">
        <v>2</v>
      </c>
      <c r="D8" s="50" t="s">
        <v>64</v>
      </c>
      <c r="E8" s="50">
        <v>4</v>
      </c>
      <c r="F8" s="50">
        <v>4</v>
      </c>
      <c r="G8" s="50" t="s">
        <v>63</v>
      </c>
      <c r="H8" s="51">
        <v>6</v>
      </c>
      <c r="I8" s="51">
        <v>7</v>
      </c>
      <c r="J8" s="51">
        <v>8</v>
      </c>
      <c r="K8" s="51">
        <v>9</v>
      </c>
      <c r="L8" s="51">
        <v>10</v>
      </c>
      <c r="M8" s="51">
        <v>11</v>
      </c>
      <c r="N8" s="51">
        <v>12</v>
      </c>
      <c r="O8" s="51">
        <v>13</v>
      </c>
      <c r="P8" s="102"/>
    </row>
    <row r="9" spans="1:16" s="84" customFormat="1" ht="31.5" customHeight="1" thickTop="1" x14ac:dyDescent="0.2">
      <c r="A9" s="124" t="s">
        <v>177</v>
      </c>
      <c r="B9" s="125"/>
      <c r="C9" s="125"/>
      <c r="D9" s="93">
        <f>D10+D84+D120+D129+D134+D137+D144+D147+D158+D169+D190+D195</f>
        <v>16686000</v>
      </c>
      <c r="E9" s="93">
        <f t="shared" ref="E9:O9" si="0">E10+E84+E120+E129+E134+E137+E144+E147+E158+E169+E190+E195</f>
        <v>5283000</v>
      </c>
      <c r="F9" s="93">
        <f t="shared" si="0"/>
        <v>2080000</v>
      </c>
      <c r="G9" s="93">
        <f t="shared" si="0"/>
        <v>9323000</v>
      </c>
      <c r="H9" s="93">
        <f t="shared" si="0"/>
        <v>0</v>
      </c>
      <c r="I9" s="93">
        <f t="shared" si="0"/>
        <v>892000</v>
      </c>
      <c r="J9" s="93">
        <f t="shared" si="0"/>
        <v>8384000</v>
      </c>
      <c r="K9" s="93">
        <f t="shared" si="0"/>
        <v>0</v>
      </c>
      <c r="L9" s="93">
        <f t="shared" si="0"/>
        <v>47000</v>
      </c>
      <c r="M9" s="93">
        <f t="shared" si="0"/>
        <v>0</v>
      </c>
      <c r="N9" s="93">
        <f t="shared" si="0"/>
        <v>0</v>
      </c>
      <c r="O9" s="93">
        <f t="shared" si="0"/>
        <v>0</v>
      </c>
      <c r="P9" s="117" t="s">
        <v>179</v>
      </c>
    </row>
    <row r="10" spans="1:16" s="82" customFormat="1" ht="30" customHeight="1" x14ac:dyDescent="0.2">
      <c r="A10" s="126" t="s">
        <v>167</v>
      </c>
      <c r="B10" s="127"/>
      <c r="C10" s="127"/>
      <c r="D10" s="94">
        <f>D11+D21+D54+D60+D65+D70</f>
        <v>9356000</v>
      </c>
      <c r="E10" s="94">
        <f t="shared" ref="E10" si="1">E11+E21+E54+E60+E65+E70</f>
        <v>1254000</v>
      </c>
      <c r="F10" s="94">
        <f t="shared" ref="F10:O10" si="2">F11+F21+F54+F60+F65+F70</f>
        <v>18000</v>
      </c>
      <c r="G10" s="94">
        <f t="shared" si="2"/>
        <v>8084000</v>
      </c>
      <c r="H10" s="94">
        <f t="shared" si="2"/>
        <v>0</v>
      </c>
      <c r="I10" s="94">
        <f t="shared" si="2"/>
        <v>0</v>
      </c>
      <c r="J10" s="94">
        <f t="shared" si="2"/>
        <v>8084000</v>
      </c>
      <c r="K10" s="94">
        <f t="shared" si="2"/>
        <v>0</v>
      </c>
      <c r="L10" s="94">
        <f t="shared" si="2"/>
        <v>0</v>
      </c>
      <c r="M10" s="94">
        <f t="shared" si="2"/>
        <v>0</v>
      </c>
      <c r="N10" s="94">
        <f t="shared" si="2"/>
        <v>0</v>
      </c>
      <c r="O10" s="94">
        <f t="shared" si="2"/>
        <v>0</v>
      </c>
      <c r="P10" s="148" t="s">
        <v>180</v>
      </c>
    </row>
    <row r="11" spans="1:16" s="92" customFormat="1" ht="24" customHeight="1" x14ac:dyDescent="0.2">
      <c r="B11" s="53">
        <v>31</v>
      </c>
      <c r="C11" s="54" t="s">
        <v>103</v>
      </c>
      <c r="D11" s="95">
        <f>D12+D19+D17</f>
        <v>8084000</v>
      </c>
      <c r="E11" s="95">
        <f>E12+E19+E17</f>
        <v>0</v>
      </c>
      <c r="F11" s="95">
        <f>F12+F19+F17</f>
        <v>0</v>
      </c>
      <c r="G11" s="6">
        <f>G12+G17+G19</f>
        <v>8084000</v>
      </c>
      <c r="H11" s="95">
        <f>H12+H19+H17</f>
        <v>0</v>
      </c>
      <c r="I11" s="95">
        <f t="shared" ref="I11:O11" si="3">I12+I19+I17</f>
        <v>0</v>
      </c>
      <c r="J11" s="95">
        <f t="shared" si="3"/>
        <v>8084000</v>
      </c>
      <c r="K11" s="95">
        <f t="shared" si="3"/>
        <v>0</v>
      </c>
      <c r="L11" s="95">
        <f t="shared" si="3"/>
        <v>0</v>
      </c>
      <c r="M11" s="95">
        <f t="shared" si="3"/>
        <v>0</v>
      </c>
      <c r="N11" s="95">
        <f t="shared" si="3"/>
        <v>0</v>
      </c>
      <c r="O11" s="95">
        <f t="shared" si="3"/>
        <v>0</v>
      </c>
      <c r="P11" s="148"/>
    </row>
    <row r="12" spans="1:16" s="92" customFormat="1" ht="24" customHeight="1" x14ac:dyDescent="0.2">
      <c r="B12" s="53">
        <v>311</v>
      </c>
      <c r="C12" s="54" t="s">
        <v>104</v>
      </c>
      <c r="D12" s="95">
        <f>SUM(D13:D16)</f>
        <v>6664000</v>
      </c>
      <c r="E12" s="95">
        <f>SUM(E13:E16)</f>
        <v>0</v>
      </c>
      <c r="F12" s="95">
        <f>SUM(F13:F16)</f>
        <v>0</v>
      </c>
      <c r="G12" s="6">
        <f>SUM(G13:G16)</f>
        <v>6664000</v>
      </c>
      <c r="H12" s="95">
        <f>SUM(H13:H16)</f>
        <v>0</v>
      </c>
      <c r="I12" s="95">
        <f t="shared" ref="I12:O12" si="4">SUM(I13:I16)</f>
        <v>0</v>
      </c>
      <c r="J12" s="95">
        <f t="shared" si="4"/>
        <v>6664000</v>
      </c>
      <c r="K12" s="95">
        <f t="shared" si="4"/>
        <v>0</v>
      </c>
      <c r="L12" s="95">
        <f t="shared" si="4"/>
        <v>0</v>
      </c>
      <c r="M12" s="95">
        <f t="shared" si="4"/>
        <v>0</v>
      </c>
      <c r="N12" s="95">
        <f t="shared" si="4"/>
        <v>0</v>
      </c>
      <c r="O12" s="95">
        <f t="shared" si="4"/>
        <v>0</v>
      </c>
      <c r="P12" s="148"/>
    </row>
    <row r="13" spans="1:16" ht="24" customHeight="1" x14ac:dyDescent="0.2">
      <c r="B13" s="8">
        <v>3111</v>
      </c>
      <c r="C13" s="9" t="s">
        <v>16</v>
      </c>
      <c r="D13" s="66">
        <f>SUM(E13:G13)</f>
        <v>6584000</v>
      </c>
      <c r="E13" s="75"/>
      <c r="F13" s="75"/>
      <c r="G13" s="66">
        <f>SUM(H13:O13)</f>
        <v>6584000</v>
      </c>
      <c r="H13" s="5"/>
      <c r="I13" s="5"/>
      <c r="J13" s="5">
        <v>6584000</v>
      </c>
      <c r="K13" s="5"/>
      <c r="L13" s="5"/>
      <c r="M13" s="5"/>
      <c r="N13" s="5"/>
      <c r="O13" s="5"/>
      <c r="P13" s="148"/>
    </row>
    <row r="14" spans="1:16" ht="24" customHeight="1" x14ac:dyDescent="0.2">
      <c r="B14" s="8">
        <v>3112</v>
      </c>
      <c r="C14" s="9" t="s">
        <v>65</v>
      </c>
      <c r="D14" s="66">
        <f t="shared" ref="D14:D20" si="5">SUM(E14:G14)</f>
        <v>0</v>
      </c>
      <c r="E14" s="75"/>
      <c r="F14" s="75"/>
      <c r="G14" s="66">
        <f>SUM(H14:O14)</f>
        <v>0</v>
      </c>
      <c r="H14" s="5"/>
      <c r="I14" s="5"/>
      <c r="J14" s="5"/>
      <c r="K14" s="5"/>
      <c r="L14" s="5"/>
      <c r="M14" s="5"/>
      <c r="N14" s="5"/>
      <c r="O14" s="5"/>
    </row>
    <row r="15" spans="1:16" ht="24" customHeight="1" x14ac:dyDescent="0.2">
      <c r="B15" s="8">
        <v>3113</v>
      </c>
      <c r="C15" s="9" t="s">
        <v>66</v>
      </c>
      <c r="D15" s="66">
        <f t="shared" si="5"/>
        <v>80000</v>
      </c>
      <c r="E15" s="75"/>
      <c r="F15" s="75"/>
      <c r="G15" s="66">
        <f>SUM(H15:O15)</f>
        <v>80000</v>
      </c>
      <c r="H15" s="5"/>
      <c r="I15" s="5"/>
      <c r="J15" s="5">
        <v>80000</v>
      </c>
      <c r="K15" s="5"/>
      <c r="L15" s="5"/>
      <c r="M15" s="5"/>
      <c r="N15" s="5"/>
      <c r="O15" s="5"/>
    </row>
    <row r="16" spans="1:16" ht="24" customHeight="1" x14ac:dyDescent="0.2">
      <c r="B16" s="8">
        <v>3114</v>
      </c>
      <c r="C16" s="9" t="s">
        <v>67</v>
      </c>
      <c r="D16" s="66">
        <f t="shared" si="5"/>
        <v>0</v>
      </c>
      <c r="E16" s="75"/>
      <c r="F16" s="75"/>
      <c r="G16" s="66">
        <f>SUM(H16:O16)</f>
        <v>0</v>
      </c>
      <c r="H16" s="5"/>
      <c r="I16" s="5"/>
      <c r="J16" s="5"/>
      <c r="K16" s="5"/>
      <c r="L16" s="5"/>
      <c r="M16" s="5"/>
      <c r="N16" s="5"/>
      <c r="O16" s="5"/>
    </row>
    <row r="17" spans="2:16" s="92" customFormat="1" ht="24" customHeight="1" x14ac:dyDescent="0.2">
      <c r="B17" s="53">
        <v>312</v>
      </c>
      <c r="C17" s="54" t="s">
        <v>18</v>
      </c>
      <c r="D17" s="66">
        <f>D18</f>
        <v>100000</v>
      </c>
      <c r="E17" s="95">
        <f>SUM(E18)</f>
        <v>0</v>
      </c>
      <c r="F17" s="95">
        <f>SUM(F18)</f>
        <v>0</v>
      </c>
      <c r="G17" s="6">
        <f>SUM(G18)</f>
        <v>100000</v>
      </c>
      <c r="H17" s="95">
        <f>SUM(H18)</f>
        <v>0</v>
      </c>
      <c r="I17" s="95">
        <f t="shared" ref="I17:O17" si="6">SUM(I18)</f>
        <v>0</v>
      </c>
      <c r="J17" s="95">
        <f t="shared" si="6"/>
        <v>100000</v>
      </c>
      <c r="K17" s="95">
        <f t="shared" si="6"/>
        <v>0</v>
      </c>
      <c r="L17" s="95">
        <f t="shared" si="6"/>
        <v>0</v>
      </c>
      <c r="M17" s="95">
        <f t="shared" si="6"/>
        <v>0</v>
      </c>
      <c r="N17" s="95">
        <f t="shared" si="6"/>
        <v>0</v>
      </c>
      <c r="O17" s="95">
        <f t="shared" si="6"/>
        <v>0</v>
      </c>
      <c r="P17" s="103"/>
    </row>
    <row r="18" spans="2:16" ht="24" customHeight="1" x14ac:dyDescent="0.2">
      <c r="B18" s="8" t="s">
        <v>17</v>
      </c>
      <c r="C18" s="9" t="s">
        <v>18</v>
      </c>
      <c r="D18" s="66">
        <f t="shared" si="5"/>
        <v>100000</v>
      </c>
      <c r="E18" s="75"/>
      <c r="F18" s="75"/>
      <c r="G18" s="66">
        <f>SUM(H18:O18)</f>
        <v>100000</v>
      </c>
      <c r="H18" s="5"/>
      <c r="I18" s="5"/>
      <c r="J18" s="5">
        <v>100000</v>
      </c>
      <c r="K18" s="5"/>
      <c r="L18" s="5"/>
      <c r="M18" s="5"/>
      <c r="N18" s="5"/>
      <c r="O18" s="5"/>
    </row>
    <row r="19" spans="2:16" s="92" customFormat="1" ht="24" customHeight="1" x14ac:dyDescent="0.2">
      <c r="B19" s="53">
        <v>313</v>
      </c>
      <c r="C19" s="54" t="s">
        <v>105</v>
      </c>
      <c r="D19" s="95">
        <f t="shared" ref="D19:O19" si="7">SUM(D20:D20)</f>
        <v>1320000</v>
      </c>
      <c r="E19" s="95">
        <f t="shared" si="7"/>
        <v>0</v>
      </c>
      <c r="F19" s="95">
        <f t="shared" si="7"/>
        <v>0</v>
      </c>
      <c r="G19" s="6">
        <f t="shared" si="7"/>
        <v>1320000</v>
      </c>
      <c r="H19" s="95">
        <f t="shared" si="7"/>
        <v>0</v>
      </c>
      <c r="I19" s="95">
        <f t="shared" si="7"/>
        <v>0</v>
      </c>
      <c r="J19" s="95">
        <f t="shared" si="7"/>
        <v>1320000</v>
      </c>
      <c r="K19" s="95">
        <f t="shared" si="7"/>
        <v>0</v>
      </c>
      <c r="L19" s="95">
        <f t="shared" si="7"/>
        <v>0</v>
      </c>
      <c r="M19" s="95">
        <f t="shared" si="7"/>
        <v>0</v>
      </c>
      <c r="N19" s="95">
        <f t="shared" si="7"/>
        <v>0</v>
      </c>
      <c r="O19" s="95">
        <f t="shared" si="7"/>
        <v>0</v>
      </c>
      <c r="P19" s="103"/>
    </row>
    <row r="20" spans="2:16" ht="24" customHeight="1" x14ac:dyDescent="0.2">
      <c r="B20" s="8">
        <v>3132</v>
      </c>
      <c r="C20" s="9" t="s">
        <v>68</v>
      </c>
      <c r="D20" s="66">
        <f t="shared" si="5"/>
        <v>1320000</v>
      </c>
      <c r="E20" s="75"/>
      <c r="F20" s="75"/>
      <c r="G20" s="66">
        <f>SUM(H20:O20)</f>
        <v>1320000</v>
      </c>
      <c r="H20" s="5"/>
      <c r="I20" s="5"/>
      <c r="J20" s="5">
        <v>1320000</v>
      </c>
      <c r="K20" s="5"/>
      <c r="L20" s="5"/>
      <c r="M20" s="5"/>
      <c r="N20" s="5"/>
      <c r="O20" s="5"/>
    </row>
    <row r="21" spans="2:16" s="92" customFormat="1" ht="24" customHeight="1" x14ac:dyDescent="0.2">
      <c r="B21" s="53">
        <v>32</v>
      </c>
      <c r="C21" s="54" t="s">
        <v>106</v>
      </c>
      <c r="D21" s="95">
        <f t="shared" ref="D21:O21" si="8">D22+D27+D34+D44+D46</f>
        <v>1263000</v>
      </c>
      <c r="E21" s="95">
        <f t="shared" ref="E21" si="9">E22+E27+E34+E44+E46</f>
        <v>1245000</v>
      </c>
      <c r="F21" s="95">
        <f t="shared" si="8"/>
        <v>18000</v>
      </c>
      <c r="G21" s="6">
        <f t="shared" si="8"/>
        <v>0</v>
      </c>
      <c r="H21" s="95">
        <f t="shared" si="8"/>
        <v>0</v>
      </c>
      <c r="I21" s="95">
        <f t="shared" si="8"/>
        <v>0</v>
      </c>
      <c r="J21" s="95">
        <f t="shared" si="8"/>
        <v>0</v>
      </c>
      <c r="K21" s="95">
        <f t="shared" si="8"/>
        <v>0</v>
      </c>
      <c r="L21" s="95">
        <f t="shared" si="8"/>
        <v>0</v>
      </c>
      <c r="M21" s="95">
        <f t="shared" si="8"/>
        <v>0</v>
      </c>
      <c r="N21" s="95">
        <f t="shared" si="8"/>
        <v>0</v>
      </c>
      <c r="O21" s="95">
        <f t="shared" si="8"/>
        <v>0</v>
      </c>
      <c r="P21" s="103"/>
    </row>
    <row r="22" spans="2:16" s="92" customFormat="1" ht="24" customHeight="1" x14ac:dyDescent="0.2">
      <c r="B22" s="53">
        <v>321</v>
      </c>
      <c r="C22" s="54" t="s">
        <v>107</v>
      </c>
      <c r="D22" s="95">
        <f>SUM(D23:D26)</f>
        <v>15000</v>
      </c>
      <c r="E22" s="95">
        <f>SUM(E23:E26)</f>
        <v>15000</v>
      </c>
      <c r="F22" s="95">
        <f>SUM(F23:F26)</f>
        <v>0</v>
      </c>
      <c r="G22" s="6">
        <f>SUM(G23:G26)</f>
        <v>0</v>
      </c>
      <c r="H22" s="95">
        <f>SUM(H23:H26)</f>
        <v>0</v>
      </c>
      <c r="I22" s="95">
        <f t="shared" ref="I22:O22" si="10">SUM(I23:I26)</f>
        <v>0</v>
      </c>
      <c r="J22" s="95">
        <f t="shared" si="10"/>
        <v>0</v>
      </c>
      <c r="K22" s="95">
        <f t="shared" si="10"/>
        <v>0</v>
      </c>
      <c r="L22" s="95">
        <f t="shared" si="10"/>
        <v>0</v>
      </c>
      <c r="M22" s="95">
        <f t="shared" si="10"/>
        <v>0</v>
      </c>
      <c r="N22" s="95">
        <f t="shared" si="10"/>
        <v>0</v>
      </c>
      <c r="O22" s="95">
        <f t="shared" si="10"/>
        <v>0</v>
      </c>
      <c r="P22" s="103"/>
    </row>
    <row r="23" spans="2:16" ht="24" customHeight="1" x14ac:dyDescent="0.2">
      <c r="B23" s="8">
        <v>3211</v>
      </c>
      <c r="C23" s="9" t="s">
        <v>19</v>
      </c>
      <c r="D23" s="66">
        <f t="shared" ref="D23:D26" si="11">SUM(E23:G23)</f>
        <v>7000</v>
      </c>
      <c r="E23" s="5">
        <v>7000</v>
      </c>
      <c r="F23" s="75"/>
      <c r="G23" s="66">
        <f>SUM(H23:O23)</f>
        <v>0</v>
      </c>
      <c r="H23" s="5"/>
      <c r="I23" s="5"/>
      <c r="J23" s="5"/>
      <c r="K23" s="5"/>
      <c r="L23" s="5"/>
      <c r="M23" s="5"/>
      <c r="N23" s="5"/>
      <c r="O23" s="5"/>
    </row>
    <row r="24" spans="2:16" ht="24" customHeight="1" x14ac:dyDescent="0.2">
      <c r="B24" s="8">
        <v>3212</v>
      </c>
      <c r="C24" s="9" t="s">
        <v>20</v>
      </c>
      <c r="D24" s="66">
        <f t="shared" si="11"/>
        <v>0</v>
      </c>
      <c r="E24" s="5"/>
      <c r="F24" s="75"/>
      <c r="G24" s="66">
        <f>SUM(H24:O24)</f>
        <v>0</v>
      </c>
      <c r="H24" s="5"/>
      <c r="I24" s="5"/>
      <c r="J24" s="5"/>
      <c r="K24" s="5"/>
      <c r="L24" s="5"/>
      <c r="M24" s="5"/>
      <c r="N24" s="5"/>
      <c r="O24" s="5"/>
    </row>
    <row r="25" spans="2:16" ht="24" customHeight="1" x14ac:dyDescent="0.2">
      <c r="B25" s="8">
        <v>3213</v>
      </c>
      <c r="C25" s="9" t="s">
        <v>21</v>
      </c>
      <c r="D25" s="66">
        <f t="shared" si="11"/>
        <v>8000</v>
      </c>
      <c r="E25" s="5">
        <v>8000</v>
      </c>
      <c r="F25" s="75"/>
      <c r="G25" s="66">
        <f>SUM(H25:O25)</f>
        <v>0</v>
      </c>
      <c r="H25" s="5"/>
      <c r="I25" s="5"/>
      <c r="J25" s="5"/>
      <c r="K25" s="5"/>
      <c r="L25" s="5"/>
      <c r="M25" s="5"/>
      <c r="N25" s="5"/>
      <c r="O25" s="5"/>
    </row>
    <row r="26" spans="2:16" ht="24" customHeight="1" x14ac:dyDescent="0.2">
      <c r="B26" s="8">
        <v>3214</v>
      </c>
      <c r="C26" s="9" t="s">
        <v>22</v>
      </c>
      <c r="D26" s="66">
        <f t="shared" si="11"/>
        <v>0</v>
      </c>
      <c r="E26" s="5"/>
      <c r="F26" s="75"/>
      <c r="G26" s="66">
        <f>SUM(H26:O26)</f>
        <v>0</v>
      </c>
      <c r="H26" s="5"/>
      <c r="I26" s="5"/>
      <c r="J26" s="5"/>
      <c r="K26" s="5"/>
      <c r="L26" s="5"/>
      <c r="M26" s="5"/>
      <c r="N26" s="5"/>
      <c r="O26" s="5"/>
    </row>
    <row r="27" spans="2:16" s="92" customFormat="1" ht="24" customHeight="1" x14ac:dyDescent="0.2">
      <c r="B27" s="53">
        <v>322</v>
      </c>
      <c r="C27" s="54" t="s">
        <v>108</v>
      </c>
      <c r="D27" s="95">
        <f t="shared" ref="D27:O27" si="12">SUM(D28:D33)</f>
        <v>147000</v>
      </c>
      <c r="E27" s="95">
        <f t="shared" ref="E27" si="13">SUM(E28:E33)</f>
        <v>147000</v>
      </c>
      <c r="F27" s="95">
        <f t="shared" si="12"/>
        <v>0</v>
      </c>
      <c r="G27" s="6">
        <f t="shared" si="12"/>
        <v>0</v>
      </c>
      <c r="H27" s="95">
        <f t="shared" si="12"/>
        <v>0</v>
      </c>
      <c r="I27" s="95">
        <f t="shared" si="12"/>
        <v>0</v>
      </c>
      <c r="J27" s="95">
        <f t="shared" si="12"/>
        <v>0</v>
      </c>
      <c r="K27" s="95">
        <f t="shared" si="12"/>
        <v>0</v>
      </c>
      <c r="L27" s="95">
        <f t="shared" si="12"/>
        <v>0</v>
      </c>
      <c r="M27" s="95">
        <f t="shared" si="12"/>
        <v>0</v>
      </c>
      <c r="N27" s="95">
        <f t="shared" si="12"/>
        <v>0</v>
      </c>
      <c r="O27" s="95">
        <f t="shared" si="12"/>
        <v>0</v>
      </c>
      <c r="P27" s="103"/>
    </row>
    <row r="28" spans="2:16" ht="24" customHeight="1" x14ac:dyDescent="0.2">
      <c r="B28" s="8">
        <v>3221</v>
      </c>
      <c r="C28" s="9" t="s">
        <v>23</v>
      </c>
      <c r="D28" s="66">
        <f t="shared" ref="D28:D33" si="14">SUM(E28:G28)</f>
        <v>61000</v>
      </c>
      <c r="E28" s="5">
        <v>61000</v>
      </c>
      <c r="F28" s="75"/>
      <c r="G28" s="66">
        <f t="shared" ref="G28:G33" si="15">SUM(H28:O28)</f>
        <v>0</v>
      </c>
      <c r="H28" s="5"/>
      <c r="I28" s="5"/>
      <c r="J28" s="5"/>
      <c r="K28" s="5"/>
      <c r="L28" s="5"/>
      <c r="M28" s="5"/>
      <c r="N28" s="5"/>
      <c r="O28" s="5"/>
    </row>
    <row r="29" spans="2:16" ht="24" customHeight="1" x14ac:dyDescent="0.2">
      <c r="B29" s="8">
        <v>3222</v>
      </c>
      <c r="C29" s="9" t="s">
        <v>69</v>
      </c>
      <c r="D29" s="66">
        <f t="shared" si="14"/>
        <v>0</v>
      </c>
      <c r="E29" s="5"/>
      <c r="F29" s="75"/>
      <c r="G29" s="66">
        <f t="shared" si="15"/>
        <v>0</v>
      </c>
      <c r="H29" s="5"/>
      <c r="I29" s="5"/>
      <c r="J29" s="5"/>
      <c r="K29" s="5"/>
      <c r="L29" s="5"/>
      <c r="M29" s="5"/>
      <c r="N29" s="5"/>
      <c r="O29" s="5"/>
    </row>
    <row r="30" spans="2:16" ht="24" customHeight="1" x14ac:dyDescent="0.2">
      <c r="B30" s="8">
        <v>3223</v>
      </c>
      <c r="C30" s="9" t="s">
        <v>24</v>
      </c>
      <c r="D30" s="66">
        <f t="shared" si="14"/>
        <v>46000</v>
      </c>
      <c r="E30" s="5">
        <v>46000</v>
      </c>
      <c r="F30" s="75"/>
      <c r="G30" s="66">
        <f t="shared" si="15"/>
        <v>0</v>
      </c>
      <c r="H30" s="5"/>
      <c r="I30" s="5"/>
      <c r="J30" s="5"/>
      <c r="K30" s="5"/>
      <c r="L30" s="5"/>
      <c r="M30" s="5"/>
      <c r="N30" s="5"/>
      <c r="O30" s="5"/>
    </row>
    <row r="31" spans="2:16" ht="24" customHeight="1" x14ac:dyDescent="0.2">
      <c r="B31" s="8">
        <v>3224</v>
      </c>
      <c r="C31" s="9" t="s">
        <v>25</v>
      </c>
      <c r="D31" s="66">
        <f t="shared" si="14"/>
        <v>26000</v>
      </c>
      <c r="E31" s="5">
        <v>26000</v>
      </c>
      <c r="F31" s="75"/>
      <c r="G31" s="66">
        <f t="shared" si="15"/>
        <v>0</v>
      </c>
      <c r="H31" s="5"/>
      <c r="I31" s="5"/>
      <c r="J31" s="5"/>
      <c r="K31" s="5"/>
      <c r="L31" s="5"/>
      <c r="M31" s="5"/>
      <c r="N31" s="5"/>
      <c r="O31" s="5"/>
    </row>
    <row r="32" spans="2:16" ht="24" customHeight="1" x14ac:dyDescent="0.2">
      <c r="B32" s="8">
        <v>3225</v>
      </c>
      <c r="C32" s="9" t="s">
        <v>26</v>
      </c>
      <c r="D32" s="66">
        <f t="shared" si="14"/>
        <v>11000</v>
      </c>
      <c r="E32" s="5">
        <v>11000</v>
      </c>
      <c r="F32" s="75"/>
      <c r="G32" s="66">
        <f t="shared" si="15"/>
        <v>0</v>
      </c>
      <c r="H32" s="5"/>
      <c r="I32" s="5"/>
      <c r="J32" s="5"/>
      <c r="K32" s="5"/>
      <c r="L32" s="5"/>
      <c r="M32" s="5"/>
      <c r="N32" s="5"/>
      <c r="O32" s="5"/>
    </row>
    <row r="33" spans="2:16" ht="24" customHeight="1" x14ac:dyDescent="0.2">
      <c r="B33" s="8">
        <v>3227</v>
      </c>
      <c r="C33" s="9" t="s">
        <v>70</v>
      </c>
      <c r="D33" s="66">
        <f t="shared" si="14"/>
        <v>3000</v>
      </c>
      <c r="E33" s="5">
        <v>3000</v>
      </c>
      <c r="F33" s="75"/>
      <c r="G33" s="66">
        <f t="shared" si="15"/>
        <v>0</v>
      </c>
      <c r="H33" s="5"/>
      <c r="I33" s="5"/>
      <c r="J33" s="5"/>
      <c r="K33" s="5"/>
      <c r="L33" s="5"/>
      <c r="M33" s="5"/>
      <c r="N33" s="5"/>
      <c r="O33" s="5"/>
    </row>
    <row r="34" spans="2:16" s="92" customFormat="1" ht="24" customHeight="1" x14ac:dyDescent="0.2">
      <c r="B34" s="53">
        <v>323</v>
      </c>
      <c r="C34" s="54" t="s">
        <v>109</v>
      </c>
      <c r="D34" s="95">
        <f>SUM(D35:D43)</f>
        <v>1054000</v>
      </c>
      <c r="E34" s="95">
        <f>SUM(E35:E43)</f>
        <v>1054000</v>
      </c>
      <c r="F34" s="95">
        <f>SUM(F35:F43)</f>
        <v>0</v>
      </c>
      <c r="G34" s="6">
        <f>SUM(G35:G43)</f>
        <v>0</v>
      </c>
      <c r="H34" s="95">
        <f>SUM(H35:H43)</f>
        <v>0</v>
      </c>
      <c r="I34" s="95">
        <f t="shared" ref="I34:O34" si="16">SUM(I35:I43)</f>
        <v>0</v>
      </c>
      <c r="J34" s="95">
        <f t="shared" si="16"/>
        <v>0</v>
      </c>
      <c r="K34" s="95">
        <f t="shared" si="16"/>
        <v>0</v>
      </c>
      <c r="L34" s="95">
        <f t="shared" si="16"/>
        <v>0</v>
      </c>
      <c r="M34" s="95">
        <f t="shared" si="16"/>
        <v>0</v>
      </c>
      <c r="N34" s="95">
        <f t="shared" si="16"/>
        <v>0</v>
      </c>
      <c r="O34" s="95">
        <f t="shared" si="16"/>
        <v>0</v>
      </c>
      <c r="P34" s="103"/>
    </row>
    <row r="35" spans="2:16" ht="24" customHeight="1" x14ac:dyDescent="0.2">
      <c r="B35" s="8">
        <v>3231</v>
      </c>
      <c r="C35" s="9" t="s">
        <v>27</v>
      </c>
      <c r="D35" s="66">
        <f t="shared" ref="D35:D43" si="17">SUM(E35:G35)</f>
        <v>779000</v>
      </c>
      <c r="E35" s="5">
        <v>779000</v>
      </c>
      <c r="F35" s="75"/>
      <c r="G35" s="66">
        <f t="shared" ref="G35:G43" si="18">SUM(H35:O35)</f>
        <v>0</v>
      </c>
      <c r="H35" s="5"/>
      <c r="I35" s="5"/>
      <c r="J35" s="5"/>
      <c r="K35" s="5"/>
      <c r="L35" s="5"/>
      <c r="M35" s="5"/>
      <c r="N35" s="5"/>
      <c r="O35" s="5"/>
    </row>
    <row r="36" spans="2:16" ht="24" customHeight="1" x14ac:dyDescent="0.25">
      <c r="B36" s="8">
        <v>3232</v>
      </c>
      <c r="C36" s="9" t="s">
        <v>28</v>
      </c>
      <c r="D36" s="66">
        <f t="shared" si="17"/>
        <v>120000</v>
      </c>
      <c r="E36" s="115">
        <v>120000</v>
      </c>
      <c r="F36" s="75"/>
      <c r="G36" s="66">
        <f t="shared" si="18"/>
        <v>0</v>
      </c>
      <c r="H36" s="5"/>
      <c r="I36" s="5"/>
      <c r="J36" s="5"/>
      <c r="K36" s="5"/>
      <c r="L36" s="5"/>
      <c r="M36" s="5"/>
      <c r="N36" s="5" t="s">
        <v>194</v>
      </c>
      <c r="O36" s="5"/>
      <c r="P36" s="119"/>
    </row>
    <row r="37" spans="2:16" ht="24" customHeight="1" x14ac:dyDescent="0.2">
      <c r="B37" s="8">
        <v>3233</v>
      </c>
      <c r="C37" s="9" t="s">
        <v>29</v>
      </c>
      <c r="D37" s="66">
        <f t="shared" si="17"/>
        <v>3000</v>
      </c>
      <c r="E37" s="5">
        <v>3000</v>
      </c>
      <c r="F37" s="75"/>
      <c r="G37" s="66">
        <f t="shared" si="18"/>
        <v>0</v>
      </c>
      <c r="H37" s="5"/>
      <c r="I37" s="5"/>
      <c r="J37" s="5"/>
      <c r="K37" s="5"/>
      <c r="L37" s="5"/>
      <c r="M37" s="5"/>
      <c r="N37" s="5"/>
      <c r="O37" s="5"/>
    </row>
    <row r="38" spans="2:16" ht="24" customHeight="1" x14ac:dyDescent="0.2">
      <c r="B38" s="8">
        <v>3234</v>
      </c>
      <c r="C38" s="9" t="s">
        <v>30</v>
      </c>
      <c r="D38" s="66">
        <f t="shared" si="17"/>
        <v>100000</v>
      </c>
      <c r="E38" s="5">
        <v>100000</v>
      </c>
      <c r="F38" s="75"/>
      <c r="G38" s="66">
        <f t="shared" si="18"/>
        <v>0</v>
      </c>
      <c r="H38" s="5"/>
      <c r="I38" s="5"/>
      <c r="J38" s="5"/>
      <c r="K38" s="5"/>
      <c r="L38" s="5"/>
      <c r="M38" s="5"/>
      <c r="N38" s="5"/>
      <c r="O38" s="5"/>
    </row>
    <row r="39" spans="2:16" ht="24" customHeight="1" x14ac:dyDescent="0.2">
      <c r="B39" s="8">
        <v>3235</v>
      </c>
      <c r="C39" s="9" t="s">
        <v>31</v>
      </c>
      <c r="D39" s="66">
        <f t="shared" si="17"/>
        <v>0</v>
      </c>
      <c r="E39" s="5"/>
      <c r="F39" s="75"/>
      <c r="G39" s="66">
        <f t="shared" si="18"/>
        <v>0</v>
      </c>
      <c r="H39" s="5"/>
      <c r="I39" s="5"/>
      <c r="J39" s="5"/>
      <c r="K39" s="5"/>
      <c r="L39" s="5"/>
      <c r="M39" s="5"/>
      <c r="N39" s="5"/>
      <c r="O39" s="5"/>
    </row>
    <row r="40" spans="2:16" ht="24" customHeight="1" x14ac:dyDescent="0.2">
      <c r="B40" s="8">
        <v>3236</v>
      </c>
      <c r="C40" s="9" t="s">
        <v>32</v>
      </c>
      <c r="D40" s="66">
        <f t="shared" si="17"/>
        <v>31000</v>
      </c>
      <c r="E40" s="5">
        <v>31000</v>
      </c>
      <c r="F40" s="75"/>
      <c r="G40" s="66">
        <f t="shared" si="18"/>
        <v>0</v>
      </c>
      <c r="H40" s="5"/>
      <c r="I40" s="5"/>
      <c r="J40" s="5"/>
      <c r="K40" s="5"/>
      <c r="L40" s="5"/>
      <c r="M40" s="5"/>
      <c r="N40" s="5"/>
      <c r="O40" s="5"/>
    </row>
    <row r="41" spans="2:16" ht="24" customHeight="1" x14ac:dyDescent="0.2">
      <c r="B41" s="8">
        <v>3237</v>
      </c>
      <c r="C41" s="9" t="s">
        <v>33</v>
      </c>
      <c r="D41" s="66">
        <f t="shared" si="17"/>
        <v>5000</v>
      </c>
      <c r="E41" s="5">
        <v>5000</v>
      </c>
      <c r="F41" s="75"/>
      <c r="G41" s="66">
        <f t="shared" si="18"/>
        <v>0</v>
      </c>
      <c r="H41" s="5"/>
      <c r="I41" s="5"/>
      <c r="J41" s="5"/>
      <c r="K41" s="5"/>
      <c r="L41" s="5"/>
      <c r="M41" s="5"/>
      <c r="N41" s="5"/>
      <c r="O41" s="5"/>
    </row>
    <row r="42" spans="2:16" ht="24" customHeight="1" x14ac:dyDescent="0.2">
      <c r="B42" s="8">
        <v>3238</v>
      </c>
      <c r="C42" s="9" t="s">
        <v>34</v>
      </c>
      <c r="D42" s="66">
        <f t="shared" si="17"/>
        <v>13000</v>
      </c>
      <c r="E42" s="5">
        <v>13000</v>
      </c>
      <c r="F42" s="75"/>
      <c r="G42" s="66">
        <f t="shared" si="18"/>
        <v>0</v>
      </c>
      <c r="H42" s="5"/>
      <c r="I42" s="5"/>
      <c r="J42" s="5"/>
      <c r="K42" s="5"/>
      <c r="L42" s="5"/>
      <c r="M42" s="5"/>
      <c r="N42" s="5"/>
      <c r="O42" s="5"/>
    </row>
    <row r="43" spans="2:16" ht="24" customHeight="1" x14ac:dyDescent="0.2">
      <c r="B43" s="8">
        <v>3239</v>
      </c>
      <c r="C43" s="9" t="s">
        <v>35</v>
      </c>
      <c r="D43" s="66">
        <f t="shared" si="17"/>
        <v>3000</v>
      </c>
      <c r="E43" s="5">
        <v>3000</v>
      </c>
      <c r="F43" s="75"/>
      <c r="G43" s="66">
        <f t="shared" si="18"/>
        <v>0</v>
      </c>
      <c r="H43" s="5"/>
      <c r="I43" s="5"/>
      <c r="J43" s="5"/>
      <c r="K43" s="5"/>
      <c r="L43" s="5"/>
      <c r="M43" s="5"/>
      <c r="N43" s="5"/>
      <c r="O43" s="5"/>
    </row>
    <row r="44" spans="2:16" s="92" customFormat="1" ht="24" customHeight="1" x14ac:dyDescent="0.2">
      <c r="B44" s="53">
        <v>324</v>
      </c>
      <c r="C44" s="54" t="s">
        <v>71</v>
      </c>
      <c r="D44" s="95">
        <f>SUM(D45)</f>
        <v>0</v>
      </c>
      <c r="E44" s="95">
        <f>SUM(E45)</f>
        <v>0</v>
      </c>
      <c r="F44" s="95">
        <f>SUM(F45)</f>
        <v>0</v>
      </c>
      <c r="G44" s="6">
        <f>SUM(G45)</f>
        <v>0</v>
      </c>
      <c r="H44" s="95">
        <f>SUM(H45)</f>
        <v>0</v>
      </c>
      <c r="I44" s="95">
        <f t="shared" ref="I44:O44" si="19">SUM(I45)</f>
        <v>0</v>
      </c>
      <c r="J44" s="95">
        <f t="shared" si="19"/>
        <v>0</v>
      </c>
      <c r="K44" s="95">
        <f t="shared" si="19"/>
        <v>0</v>
      </c>
      <c r="L44" s="95">
        <f t="shared" si="19"/>
        <v>0</v>
      </c>
      <c r="M44" s="95">
        <f t="shared" si="19"/>
        <v>0</v>
      </c>
      <c r="N44" s="95">
        <f t="shared" si="19"/>
        <v>0</v>
      </c>
      <c r="O44" s="95">
        <f t="shared" si="19"/>
        <v>0</v>
      </c>
      <c r="P44" s="103"/>
    </row>
    <row r="45" spans="2:16" ht="24" customHeight="1" x14ac:dyDescent="0.2">
      <c r="B45" s="8" t="s">
        <v>36</v>
      </c>
      <c r="C45" s="9" t="s">
        <v>71</v>
      </c>
      <c r="D45" s="66">
        <f t="shared" ref="D45" si="20">SUM(E45:G45)</f>
        <v>0</v>
      </c>
      <c r="E45" s="5"/>
      <c r="F45" s="75"/>
      <c r="G45" s="66">
        <f t="shared" ref="G45" si="21">SUM(H45:O45)</f>
        <v>0</v>
      </c>
      <c r="H45" s="5"/>
      <c r="I45" s="5"/>
      <c r="J45" s="5"/>
      <c r="K45" s="5"/>
      <c r="L45" s="5"/>
      <c r="M45" s="5"/>
      <c r="N45" s="5"/>
      <c r="O45" s="5"/>
    </row>
    <row r="46" spans="2:16" s="92" customFormat="1" ht="24" customHeight="1" x14ac:dyDescent="0.2">
      <c r="B46" s="53">
        <v>329</v>
      </c>
      <c r="C46" s="54" t="s">
        <v>41</v>
      </c>
      <c r="D46" s="95">
        <f>SUM(D47:D53)</f>
        <v>47000</v>
      </c>
      <c r="E46" s="95">
        <f>SUM(E47:E53)</f>
        <v>29000</v>
      </c>
      <c r="F46" s="95">
        <f>SUM(F47:F53)</f>
        <v>18000</v>
      </c>
      <c r="G46" s="6">
        <f>SUM(G47:G53)</f>
        <v>0</v>
      </c>
      <c r="H46" s="95">
        <f>SUM(H47:H53)</f>
        <v>0</v>
      </c>
      <c r="I46" s="95">
        <f t="shared" ref="I46:O46" si="22">SUM(I47:I53)</f>
        <v>0</v>
      </c>
      <c r="J46" s="95">
        <f t="shared" si="22"/>
        <v>0</v>
      </c>
      <c r="K46" s="95">
        <f t="shared" si="22"/>
        <v>0</v>
      </c>
      <c r="L46" s="95">
        <f t="shared" si="22"/>
        <v>0</v>
      </c>
      <c r="M46" s="95">
        <f t="shared" si="22"/>
        <v>0</v>
      </c>
      <c r="N46" s="95">
        <f t="shared" si="22"/>
        <v>0</v>
      </c>
      <c r="O46" s="95">
        <f t="shared" si="22"/>
        <v>0</v>
      </c>
      <c r="P46" s="150" t="s">
        <v>193</v>
      </c>
    </row>
    <row r="47" spans="2:16" ht="24" customHeight="1" x14ac:dyDescent="0.2">
      <c r="B47" s="8">
        <v>3291</v>
      </c>
      <c r="C47" s="10" t="s">
        <v>72</v>
      </c>
      <c r="D47" s="66">
        <f t="shared" ref="D47:D53" si="23">SUM(E47:G47)</f>
        <v>18000</v>
      </c>
      <c r="E47" s="75"/>
      <c r="F47" s="5">
        <v>18000</v>
      </c>
      <c r="G47" s="66">
        <f t="shared" ref="G47:G53" si="24">SUM(H47:O47)</f>
        <v>0</v>
      </c>
      <c r="H47" s="5"/>
      <c r="I47" s="5"/>
      <c r="J47" s="5"/>
      <c r="K47" s="5"/>
      <c r="L47" s="5"/>
      <c r="M47" s="5"/>
      <c r="N47" s="5"/>
      <c r="O47" s="5"/>
      <c r="P47" s="150"/>
    </row>
    <row r="48" spans="2:16" ht="24" customHeight="1" x14ac:dyDescent="0.2">
      <c r="B48" s="8">
        <v>3292</v>
      </c>
      <c r="C48" s="9" t="s">
        <v>37</v>
      </c>
      <c r="D48" s="66">
        <f t="shared" si="23"/>
        <v>12000</v>
      </c>
      <c r="E48" s="5">
        <v>12000</v>
      </c>
      <c r="F48" s="75"/>
      <c r="G48" s="66">
        <f t="shared" si="24"/>
        <v>0</v>
      </c>
      <c r="H48" s="5"/>
      <c r="I48" s="5"/>
      <c r="J48" s="5"/>
      <c r="K48" s="5"/>
      <c r="L48" s="5"/>
      <c r="M48" s="5"/>
      <c r="N48" s="5"/>
      <c r="O48" s="5"/>
      <c r="P48" s="151"/>
    </row>
    <row r="49" spans="2:16" ht="24" customHeight="1" x14ac:dyDescent="0.2">
      <c r="B49" s="8">
        <v>3293</v>
      </c>
      <c r="C49" s="9" t="s">
        <v>38</v>
      </c>
      <c r="D49" s="66">
        <f t="shared" si="23"/>
        <v>2000</v>
      </c>
      <c r="E49" s="5">
        <v>2000</v>
      </c>
      <c r="F49" s="75"/>
      <c r="G49" s="66">
        <f t="shared" si="24"/>
        <v>0</v>
      </c>
      <c r="H49" s="5"/>
      <c r="I49" s="5"/>
      <c r="J49" s="5"/>
      <c r="K49" s="5"/>
      <c r="L49" s="5"/>
      <c r="M49" s="5"/>
      <c r="N49" s="5"/>
      <c r="O49" s="5"/>
      <c r="P49" s="151"/>
    </row>
    <row r="50" spans="2:16" ht="24" customHeight="1" x14ac:dyDescent="0.2">
      <c r="B50" s="8">
        <v>3294</v>
      </c>
      <c r="C50" s="9" t="s">
        <v>39</v>
      </c>
      <c r="D50" s="66">
        <f t="shared" si="23"/>
        <v>2000</v>
      </c>
      <c r="E50" s="5">
        <v>2000</v>
      </c>
      <c r="F50" s="75"/>
      <c r="G50" s="66">
        <f t="shared" si="24"/>
        <v>0</v>
      </c>
      <c r="H50" s="5"/>
      <c r="I50" s="5"/>
      <c r="J50" s="5"/>
      <c r="K50" s="5"/>
      <c r="L50" s="5"/>
      <c r="M50" s="5"/>
      <c r="N50" s="5"/>
      <c r="O50" s="5"/>
    </row>
    <row r="51" spans="2:16" ht="24" customHeight="1" x14ac:dyDescent="0.2">
      <c r="B51" s="8">
        <v>3295</v>
      </c>
      <c r="C51" s="9" t="s">
        <v>40</v>
      </c>
      <c r="D51" s="66">
        <f t="shared" si="23"/>
        <v>0</v>
      </c>
      <c r="E51" s="5"/>
      <c r="F51" s="75"/>
      <c r="G51" s="66">
        <f t="shared" si="24"/>
        <v>0</v>
      </c>
      <c r="H51" s="5"/>
      <c r="I51" s="5"/>
      <c r="J51" s="5"/>
      <c r="K51" s="5"/>
      <c r="L51" s="5"/>
      <c r="M51" s="5"/>
      <c r="N51" s="5"/>
      <c r="O51" s="5"/>
    </row>
    <row r="52" spans="2:16" ht="24" customHeight="1" x14ac:dyDescent="0.2">
      <c r="B52" s="8" t="s">
        <v>73</v>
      </c>
      <c r="C52" s="9" t="s">
        <v>74</v>
      </c>
      <c r="D52" s="66">
        <f t="shared" si="23"/>
        <v>0</v>
      </c>
      <c r="E52" s="5"/>
      <c r="F52" s="75"/>
      <c r="G52" s="66">
        <f t="shared" si="24"/>
        <v>0</v>
      </c>
      <c r="H52" s="5"/>
      <c r="I52" s="5"/>
      <c r="J52" s="5"/>
      <c r="K52" s="5"/>
      <c r="L52" s="5"/>
      <c r="M52" s="5"/>
      <c r="N52" s="5"/>
      <c r="O52" s="5"/>
    </row>
    <row r="53" spans="2:16" ht="24" customHeight="1" x14ac:dyDescent="0.2">
      <c r="B53" s="8">
        <v>3299</v>
      </c>
      <c r="C53" s="9" t="s">
        <v>75</v>
      </c>
      <c r="D53" s="66">
        <f t="shared" si="23"/>
        <v>13000</v>
      </c>
      <c r="E53" s="5">
        <v>13000</v>
      </c>
      <c r="F53" s="75"/>
      <c r="G53" s="66">
        <f t="shared" si="24"/>
        <v>0</v>
      </c>
      <c r="H53" s="5"/>
      <c r="I53" s="5"/>
      <c r="J53" s="5"/>
      <c r="K53" s="5"/>
      <c r="L53" s="5"/>
      <c r="M53" s="5"/>
      <c r="N53" s="5"/>
      <c r="O53" s="5"/>
    </row>
    <row r="54" spans="2:16" s="92" customFormat="1" ht="24" customHeight="1" x14ac:dyDescent="0.2">
      <c r="B54" s="53">
        <v>34</v>
      </c>
      <c r="C54" s="67" t="s">
        <v>110</v>
      </c>
      <c r="D54" s="95">
        <f>D55</f>
        <v>9000</v>
      </c>
      <c r="E54" s="95">
        <f>E55</f>
        <v>9000</v>
      </c>
      <c r="F54" s="95">
        <f>F55</f>
        <v>0</v>
      </c>
      <c r="G54" s="6">
        <f>G55</f>
        <v>0</v>
      </c>
      <c r="H54" s="95">
        <f>H55</f>
        <v>0</v>
      </c>
      <c r="I54" s="95">
        <f t="shared" ref="I54:O54" si="25">I55</f>
        <v>0</v>
      </c>
      <c r="J54" s="95">
        <f t="shared" si="25"/>
        <v>0</v>
      </c>
      <c r="K54" s="95">
        <f t="shared" si="25"/>
        <v>0</v>
      </c>
      <c r="L54" s="95">
        <f t="shared" si="25"/>
        <v>0</v>
      </c>
      <c r="M54" s="95">
        <f t="shared" si="25"/>
        <v>0</v>
      </c>
      <c r="N54" s="95">
        <f t="shared" si="25"/>
        <v>0</v>
      </c>
      <c r="O54" s="95">
        <f t="shared" si="25"/>
        <v>0</v>
      </c>
      <c r="P54" s="103"/>
    </row>
    <row r="55" spans="2:16" s="92" customFormat="1" ht="24" customHeight="1" x14ac:dyDescent="0.2">
      <c r="B55" s="53">
        <v>343</v>
      </c>
      <c r="C55" s="54" t="s">
        <v>111</v>
      </c>
      <c r="D55" s="95">
        <f>SUM(D56:D59)</f>
        <v>9000</v>
      </c>
      <c r="E55" s="95">
        <f>SUM(E56:E59)</f>
        <v>9000</v>
      </c>
      <c r="F55" s="95">
        <f>SUM(F56:F59)</f>
        <v>0</v>
      </c>
      <c r="G55" s="6">
        <f>SUM(G56:G59)</f>
        <v>0</v>
      </c>
      <c r="H55" s="95">
        <f>SUM(H56:H59)</f>
        <v>0</v>
      </c>
      <c r="I55" s="95">
        <f t="shared" ref="I55:O55" si="26">SUM(I56:I59)</f>
        <v>0</v>
      </c>
      <c r="J55" s="95">
        <f t="shared" si="26"/>
        <v>0</v>
      </c>
      <c r="K55" s="95">
        <f t="shared" si="26"/>
        <v>0</v>
      </c>
      <c r="L55" s="95">
        <f t="shared" si="26"/>
        <v>0</v>
      </c>
      <c r="M55" s="95">
        <f t="shared" si="26"/>
        <v>0</v>
      </c>
      <c r="N55" s="95">
        <f t="shared" si="26"/>
        <v>0</v>
      </c>
      <c r="O55" s="95">
        <f t="shared" si="26"/>
        <v>0</v>
      </c>
      <c r="P55" s="103"/>
    </row>
    <row r="56" spans="2:16" ht="24" customHeight="1" x14ac:dyDescent="0.2">
      <c r="B56" s="8">
        <v>3431</v>
      </c>
      <c r="C56" s="10" t="s">
        <v>42</v>
      </c>
      <c r="D56" s="66">
        <f t="shared" ref="D56:D59" si="27">SUM(E56:G56)</f>
        <v>5000</v>
      </c>
      <c r="E56" s="5">
        <v>5000</v>
      </c>
      <c r="F56" s="75"/>
      <c r="G56" s="66">
        <f>SUM(H56:O56)</f>
        <v>0</v>
      </c>
      <c r="H56" s="5"/>
      <c r="I56" s="5"/>
      <c r="J56" s="5"/>
      <c r="K56" s="5"/>
      <c r="L56" s="5"/>
      <c r="M56" s="5"/>
      <c r="N56" s="5"/>
      <c r="O56" s="5"/>
    </row>
    <row r="57" spans="2:16" ht="24" customHeight="1" x14ac:dyDescent="0.2">
      <c r="B57" s="8">
        <v>3432</v>
      </c>
      <c r="C57" s="9" t="s">
        <v>76</v>
      </c>
      <c r="D57" s="66">
        <f t="shared" si="27"/>
        <v>0</v>
      </c>
      <c r="E57" s="5"/>
      <c r="F57" s="75"/>
      <c r="G57" s="66">
        <f>SUM(H57:O57)</f>
        <v>0</v>
      </c>
      <c r="H57" s="5"/>
      <c r="I57" s="5"/>
      <c r="J57" s="5"/>
      <c r="K57" s="5"/>
      <c r="L57" s="5"/>
      <c r="M57" s="5"/>
      <c r="N57" s="5"/>
      <c r="O57" s="5"/>
    </row>
    <row r="58" spans="2:16" ht="24" customHeight="1" x14ac:dyDescent="0.2">
      <c r="B58" s="8">
        <v>3433</v>
      </c>
      <c r="C58" s="9" t="s">
        <v>77</v>
      </c>
      <c r="D58" s="66">
        <f t="shared" si="27"/>
        <v>2000</v>
      </c>
      <c r="E58" s="5">
        <v>2000</v>
      </c>
      <c r="F58" s="75"/>
      <c r="G58" s="66">
        <f>SUM(H58:O58)</f>
        <v>0</v>
      </c>
      <c r="H58" s="5"/>
      <c r="I58" s="5"/>
      <c r="J58" s="5"/>
      <c r="K58" s="5"/>
      <c r="L58" s="5"/>
      <c r="M58" s="5"/>
      <c r="N58" s="5"/>
      <c r="O58" s="5"/>
    </row>
    <row r="59" spans="2:16" ht="24" customHeight="1" x14ac:dyDescent="0.2">
      <c r="B59" s="8">
        <v>3434</v>
      </c>
      <c r="C59" s="9" t="s">
        <v>78</v>
      </c>
      <c r="D59" s="66">
        <f t="shared" si="27"/>
        <v>2000</v>
      </c>
      <c r="E59" s="5">
        <v>2000</v>
      </c>
      <c r="F59" s="75"/>
      <c r="G59" s="66">
        <f>SUM(H59:O59)</f>
        <v>0</v>
      </c>
      <c r="H59" s="5"/>
      <c r="I59" s="5"/>
      <c r="J59" s="5"/>
      <c r="K59" s="5"/>
      <c r="L59" s="5"/>
      <c r="M59" s="5"/>
      <c r="N59" s="5"/>
      <c r="O59" s="5"/>
    </row>
    <row r="60" spans="2:16" s="92" customFormat="1" ht="24" customHeight="1" x14ac:dyDescent="0.2">
      <c r="B60" s="53">
        <v>36</v>
      </c>
      <c r="C60" s="54" t="s">
        <v>112</v>
      </c>
      <c r="D60" s="95">
        <f>D61+D63</f>
        <v>0</v>
      </c>
      <c r="E60" s="95">
        <f>E61+E63</f>
        <v>0</v>
      </c>
      <c r="F60" s="95">
        <f>F61+F63</f>
        <v>0</v>
      </c>
      <c r="G60" s="6">
        <f>G61+G63</f>
        <v>0</v>
      </c>
      <c r="H60" s="95">
        <f>H61+H63</f>
        <v>0</v>
      </c>
      <c r="I60" s="95">
        <f t="shared" ref="I60:O60" si="28">I61+I63</f>
        <v>0</v>
      </c>
      <c r="J60" s="95">
        <f t="shared" si="28"/>
        <v>0</v>
      </c>
      <c r="K60" s="95">
        <f t="shared" si="28"/>
        <v>0</v>
      </c>
      <c r="L60" s="95">
        <f t="shared" si="28"/>
        <v>0</v>
      </c>
      <c r="M60" s="95">
        <f t="shared" si="28"/>
        <v>0</v>
      </c>
      <c r="N60" s="95">
        <f t="shared" si="28"/>
        <v>0</v>
      </c>
      <c r="O60" s="95">
        <f t="shared" si="28"/>
        <v>0</v>
      </c>
      <c r="P60" s="103"/>
    </row>
    <row r="61" spans="2:16" s="92" customFormat="1" ht="24" customHeight="1" x14ac:dyDescent="0.2">
      <c r="B61" s="53">
        <v>363</v>
      </c>
      <c r="C61" s="54" t="s">
        <v>113</v>
      </c>
      <c r="D61" s="95">
        <f>SUM(D62)</f>
        <v>0</v>
      </c>
      <c r="E61" s="95">
        <f>SUM(E62)</f>
        <v>0</v>
      </c>
      <c r="F61" s="95">
        <f>SUM(F62)</f>
        <v>0</v>
      </c>
      <c r="G61" s="6">
        <f>SUM(G62)</f>
        <v>0</v>
      </c>
      <c r="H61" s="95">
        <f>SUM(H62)</f>
        <v>0</v>
      </c>
      <c r="I61" s="95">
        <f t="shared" ref="I61:O61" si="29">SUM(I62)</f>
        <v>0</v>
      </c>
      <c r="J61" s="95">
        <f t="shared" si="29"/>
        <v>0</v>
      </c>
      <c r="K61" s="95">
        <f t="shared" si="29"/>
        <v>0</v>
      </c>
      <c r="L61" s="95">
        <f t="shared" si="29"/>
        <v>0</v>
      </c>
      <c r="M61" s="95">
        <f t="shared" si="29"/>
        <v>0</v>
      </c>
      <c r="N61" s="95">
        <f t="shared" si="29"/>
        <v>0</v>
      </c>
      <c r="O61" s="95">
        <f t="shared" si="29"/>
        <v>0</v>
      </c>
      <c r="P61" s="103"/>
    </row>
    <row r="62" spans="2:16" ht="24" customHeight="1" x14ac:dyDescent="0.2">
      <c r="B62" s="8">
        <v>3631</v>
      </c>
      <c r="C62" s="9" t="s">
        <v>44</v>
      </c>
      <c r="D62" s="66">
        <f t="shared" ref="D62" si="30">SUM(E62:G62)</f>
        <v>0</v>
      </c>
      <c r="E62" s="5"/>
      <c r="F62" s="75"/>
      <c r="G62" s="66">
        <f>SUM(H62:O62)</f>
        <v>0</v>
      </c>
      <c r="H62" s="5"/>
      <c r="I62" s="5"/>
      <c r="J62" s="5"/>
      <c r="K62" s="5"/>
      <c r="L62" s="5"/>
      <c r="M62" s="5"/>
      <c r="N62" s="5"/>
      <c r="O62" s="5"/>
    </row>
    <row r="63" spans="2:16" s="92" customFormat="1" ht="24" customHeight="1" x14ac:dyDescent="0.2">
      <c r="B63" s="53" t="s">
        <v>79</v>
      </c>
      <c r="C63" s="54" t="s">
        <v>114</v>
      </c>
      <c r="D63" s="95">
        <f>SUM(D64)</f>
        <v>0</v>
      </c>
      <c r="E63" s="95">
        <f>SUM(E64)</f>
        <v>0</v>
      </c>
      <c r="F63" s="95">
        <f>SUM(F64)</f>
        <v>0</v>
      </c>
      <c r="G63" s="6">
        <f>SUM(G64)</f>
        <v>0</v>
      </c>
      <c r="H63" s="95">
        <f>SUM(H64)</f>
        <v>0</v>
      </c>
      <c r="I63" s="95">
        <f t="shared" ref="I63:O63" si="31">SUM(I64)</f>
        <v>0</v>
      </c>
      <c r="J63" s="95">
        <f t="shared" si="31"/>
        <v>0</v>
      </c>
      <c r="K63" s="95">
        <f t="shared" si="31"/>
        <v>0</v>
      </c>
      <c r="L63" s="95">
        <f t="shared" si="31"/>
        <v>0</v>
      </c>
      <c r="M63" s="95">
        <f t="shared" si="31"/>
        <v>0</v>
      </c>
      <c r="N63" s="95">
        <f t="shared" si="31"/>
        <v>0</v>
      </c>
      <c r="O63" s="95">
        <f t="shared" si="31"/>
        <v>0</v>
      </c>
      <c r="P63" s="103"/>
    </row>
    <row r="64" spans="2:16" ht="24" customHeight="1" x14ac:dyDescent="0.2">
      <c r="B64" s="8" t="s">
        <v>80</v>
      </c>
      <c r="C64" s="9" t="s">
        <v>81</v>
      </c>
      <c r="D64" s="66">
        <f t="shared" ref="D64" si="32">SUM(E64:G64)</f>
        <v>0</v>
      </c>
      <c r="E64" s="5"/>
      <c r="F64" s="75"/>
      <c r="G64" s="66">
        <f t="shared" ref="G64" si="33">SUM(H64:O64)</f>
        <v>0</v>
      </c>
      <c r="H64" s="5"/>
      <c r="I64" s="5"/>
      <c r="J64" s="5"/>
      <c r="K64" s="5"/>
      <c r="L64" s="5"/>
      <c r="M64" s="5"/>
      <c r="N64" s="5"/>
      <c r="O64" s="5"/>
    </row>
    <row r="65" spans="2:16" s="92" customFormat="1" ht="24" customHeight="1" x14ac:dyDescent="0.2">
      <c r="B65" s="53">
        <v>37</v>
      </c>
      <c r="C65" s="68" t="s">
        <v>115</v>
      </c>
      <c r="D65" s="95">
        <f>D66</f>
        <v>0</v>
      </c>
      <c r="E65" s="95">
        <f>E66</f>
        <v>0</v>
      </c>
      <c r="F65" s="95">
        <f>F66</f>
        <v>0</v>
      </c>
      <c r="G65" s="6">
        <f>G66</f>
        <v>0</v>
      </c>
      <c r="H65" s="95">
        <f>H66</f>
        <v>0</v>
      </c>
      <c r="I65" s="95">
        <f t="shared" ref="I65:O65" si="34">I66</f>
        <v>0</v>
      </c>
      <c r="J65" s="95">
        <f t="shared" si="34"/>
        <v>0</v>
      </c>
      <c r="K65" s="95">
        <f t="shared" si="34"/>
        <v>0</v>
      </c>
      <c r="L65" s="95">
        <f t="shared" si="34"/>
        <v>0</v>
      </c>
      <c r="M65" s="95">
        <f t="shared" si="34"/>
        <v>0</v>
      </c>
      <c r="N65" s="95">
        <f t="shared" si="34"/>
        <v>0</v>
      </c>
      <c r="O65" s="95">
        <f t="shared" si="34"/>
        <v>0</v>
      </c>
      <c r="P65" s="103"/>
    </row>
    <row r="66" spans="2:16" s="92" customFormat="1" ht="24" customHeight="1" x14ac:dyDescent="0.2">
      <c r="B66" s="53">
        <v>372</v>
      </c>
      <c r="C66" s="67" t="s">
        <v>116</v>
      </c>
      <c r="D66" s="95">
        <f t="shared" ref="D66:O66" si="35">SUM(D67:D69)</f>
        <v>0</v>
      </c>
      <c r="E66" s="95">
        <f t="shared" ref="E66" si="36">SUM(E67:E69)</f>
        <v>0</v>
      </c>
      <c r="F66" s="95">
        <f t="shared" si="35"/>
        <v>0</v>
      </c>
      <c r="G66" s="6">
        <f t="shared" si="35"/>
        <v>0</v>
      </c>
      <c r="H66" s="95">
        <f t="shared" si="35"/>
        <v>0</v>
      </c>
      <c r="I66" s="95">
        <f t="shared" si="35"/>
        <v>0</v>
      </c>
      <c r="J66" s="95">
        <f t="shared" si="35"/>
        <v>0</v>
      </c>
      <c r="K66" s="95">
        <f t="shared" si="35"/>
        <v>0</v>
      </c>
      <c r="L66" s="95">
        <f t="shared" si="35"/>
        <v>0</v>
      </c>
      <c r="M66" s="95">
        <f t="shared" si="35"/>
        <v>0</v>
      </c>
      <c r="N66" s="95">
        <f t="shared" si="35"/>
        <v>0</v>
      </c>
      <c r="O66" s="95">
        <f t="shared" si="35"/>
        <v>0</v>
      </c>
      <c r="P66" s="103"/>
    </row>
    <row r="67" spans="2:16" ht="24" customHeight="1" x14ac:dyDescent="0.2">
      <c r="B67" s="8">
        <v>3721</v>
      </c>
      <c r="C67" s="9" t="s">
        <v>82</v>
      </c>
      <c r="D67" s="66">
        <f t="shared" ref="D67:D69" si="37">SUM(E67:G67)</f>
        <v>0</v>
      </c>
      <c r="E67" s="5"/>
      <c r="F67" s="75"/>
      <c r="G67" s="66">
        <f>SUM(H67:O67)</f>
        <v>0</v>
      </c>
      <c r="H67" s="5"/>
      <c r="I67" s="5"/>
      <c r="J67" s="5"/>
      <c r="K67" s="5"/>
      <c r="L67" s="5"/>
      <c r="M67" s="5"/>
      <c r="N67" s="5"/>
      <c r="O67" s="5"/>
    </row>
    <row r="68" spans="2:16" ht="24" customHeight="1" x14ac:dyDescent="0.2">
      <c r="B68" s="8">
        <v>3722</v>
      </c>
      <c r="C68" s="9" t="s">
        <v>45</v>
      </c>
      <c r="D68" s="66">
        <f t="shared" si="37"/>
        <v>0</v>
      </c>
      <c r="E68" s="5"/>
      <c r="F68" s="75"/>
      <c r="G68" s="66">
        <f>SUM(H68:O68)</f>
        <v>0</v>
      </c>
      <c r="H68" s="5"/>
      <c r="I68" s="5"/>
      <c r="J68" s="5"/>
      <c r="K68" s="5"/>
      <c r="L68" s="5"/>
      <c r="M68" s="5"/>
      <c r="N68" s="5"/>
      <c r="O68" s="5"/>
    </row>
    <row r="69" spans="2:16" ht="24" customHeight="1" x14ac:dyDescent="0.2">
      <c r="B69" s="8" t="s">
        <v>83</v>
      </c>
      <c r="C69" s="9" t="s">
        <v>84</v>
      </c>
      <c r="D69" s="66">
        <f t="shared" si="37"/>
        <v>0</v>
      </c>
      <c r="E69" s="5"/>
      <c r="F69" s="75"/>
      <c r="G69" s="66">
        <f>SUM(H69:O69)</f>
        <v>0</v>
      </c>
      <c r="H69" s="5"/>
      <c r="I69" s="5"/>
      <c r="J69" s="5"/>
      <c r="K69" s="5"/>
      <c r="L69" s="5"/>
      <c r="M69" s="5"/>
      <c r="N69" s="5"/>
      <c r="O69" s="5"/>
    </row>
    <row r="70" spans="2:16" s="92" customFormat="1" ht="24" customHeight="1" x14ac:dyDescent="0.2">
      <c r="B70" s="53">
        <v>38</v>
      </c>
      <c r="C70" s="54" t="s">
        <v>117</v>
      </c>
      <c r="D70" s="95">
        <f>D71+D75+D79</f>
        <v>0</v>
      </c>
      <c r="E70" s="95">
        <f>E71+E75+E79</f>
        <v>0</v>
      </c>
      <c r="F70" s="95">
        <f>F71+F75+F79</f>
        <v>0</v>
      </c>
      <c r="G70" s="6">
        <f>G71+G75+G79</f>
        <v>0</v>
      </c>
      <c r="H70" s="95">
        <f>H71+H75+H79</f>
        <v>0</v>
      </c>
      <c r="I70" s="95">
        <f t="shared" ref="I70:O70" si="38">I71+I75+I79</f>
        <v>0</v>
      </c>
      <c r="J70" s="95">
        <f t="shared" si="38"/>
        <v>0</v>
      </c>
      <c r="K70" s="95">
        <f t="shared" si="38"/>
        <v>0</v>
      </c>
      <c r="L70" s="95">
        <f t="shared" si="38"/>
        <v>0</v>
      </c>
      <c r="M70" s="95">
        <f t="shared" si="38"/>
        <v>0</v>
      </c>
      <c r="N70" s="95">
        <f t="shared" si="38"/>
        <v>0</v>
      </c>
      <c r="O70" s="95">
        <f t="shared" si="38"/>
        <v>0</v>
      </c>
      <c r="P70" s="103"/>
    </row>
    <row r="71" spans="2:16" s="92" customFormat="1" ht="24" customHeight="1" x14ac:dyDescent="0.2">
      <c r="B71" s="53">
        <v>381</v>
      </c>
      <c r="C71" s="54" t="s">
        <v>2</v>
      </c>
      <c r="D71" s="95">
        <f t="shared" ref="D71:O71" si="39">SUM(D72:D74)</f>
        <v>0</v>
      </c>
      <c r="E71" s="95">
        <f t="shared" ref="E71" si="40">SUM(E72:E74)</f>
        <v>0</v>
      </c>
      <c r="F71" s="95">
        <f t="shared" si="39"/>
        <v>0</v>
      </c>
      <c r="G71" s="6">
        <f t="shared" si="39"/>
        <v>0</v>
      </c>
      <c r="H71" s="95">
        <f t="shared" si="39"/>
        <v>0</v>
      </c>
      <c r="I71" s="95">
        <f t="shared" si="39"/>
        <v>0</v>
      </c>
      <c r="J71" s="95">
        <f t="shared" si="39"/>
        <v>0</v>
      </c>
      <c r="K71" s="95">
        <f t="shared" si="39"/>
        <v>0</v>
      </c>
      <c r="L71" s="95">
        <f t="shared" si="39"/>
        <v>0</v>
      </c>
      <c r="M71" s="95">
        <f t="shared" si="39"/>
        <v>0</v>
      </c>
      <c r="N71" s="95">
        <f t="shared" si="39"/>
        <v>0</v>
      </c>
      <c r="O71" s="95">
        <f t="shared" si="39"/>
        <v>0</v>
      </c>
      <c r="P71" s="103"/>
    </row>
    <row r="72" spans="2:16" ht="24" customHeight="1" x14ac:dyDescent="0.2">
      <c r="B72" s="8">
        <v>3811</v>
      </c>
      <c r="C72" s="9" t="s">
        <v>43</v>
      </c>
      <c r="D72" s="66">
        <f t="shared" ref="D72:D74" si="41">SUM(E72:G72)</f>
        <v>0</v>
      </c>
      <c r="E72" s="5"/>
      <c r="F72" s="75"/>
      <c r="G72" s="66">
        <f>SUM(H72:O72)</f>
        <v>0</v>
      </c>
      <c r="H72" s="5"/>
      <c r="I72" s="5"/>
      <c r="J72" s="5"/>
      <c r="K72" s="5"/>
      <c r="L72" s="5"/>
      <c r="M72" s="5"/>
      <c r="N72" s="5"/>
      <c r="O72" s="5"/>
    </row>
    <row r="73" spans="2:16" ht="24" customHeight="1" x14ac:dyDescent="0.2">
      <c r="B73" s="8">
        <v>3812</v>
      </c>
      <c r="C73" s="9" t="s">
        <v>85</v>
      </c>
      <c r="D73" s="66">
        <f t="shared" si="41"/>
        <v>0</v>
      </c>
      <c r="E73" s="5"/>
      <c r="F73" s="75"/>
      <c r="G73" s="66">
        <f>SUM(H73:O73)</f>
        <v>0</v>
      </c>
      <c r="H73" s="5"/>
      <c r="I73" s="5"/>
      <c r="J73" s="5"/>
      <c r="K73" s="5"/>
      <c r="L73" s="5"/>
      <c r="M73" s="5"/>
      <c r="N73" s="5"/>
      <c r="O73" s="5"/>
    </row>
    <row r="74" spans="2:16" ht="24" customHeight="1" x14ac:dyDescent="0.2">
      <c r="B74" s="8" t="s">
        <v>86</v>
      </c>
      <c r="C74" s="9" t="s">
        <v>87</v>
      </c>
      <c r="D74" s="66">
        <f t="shared" si="41"/>
        <v>0</v>
      </c>
      <c r="E74" s="5"/>
      <c r="F74" s="75"/>
      <c r="G74" s="66">
        <f>SUM(H74:O74)</f>
        <v>0</v>
      </c>
      <c r="H74" s="5"/>
      <c r="I74" s="5"/>
      <c r="J74" s="5"/>
      <c r="K74" s="5"/>
      <c r="L74" s="5"/>
      <c r="M74" s="5"/>
      <c r="N74" s="5"/>
      <c r="O74" s="5"/>
    </row>
    <row r="75" spans="2:16" s="92" customFormat="1" ht="24" customHeight="1" x14ac:dyDescent="0.2">
      <c r="B75" s="53">
        <v>382</v>
      </c>
      <c r="C75" s="54" t="s">
        <v>3</v>
      </c>
      <c r="D75" s="95">
        <f t="shared" ref="D75:O75" si="42">SUM(D76:D78)</f>
        <v>0</v>
      </c>
      <c r="E75" s="95">
        <f t="shared" ref="E75" si="43">SUM(E76:E78)</f>
        <v>0</v>
      </c>
      <c r="F75" s="95">
        <f t="shared" si="42"/>
        <v>0</v>
      </c>
      <c r="G75" s="6">
        <f t="shared" si="42"/>
        <v>0</v>
      </c>
      <c r="H75" s="95">
        <f t="shared" si="42"/>
        <v>0</v>
      </c>
      <c r="I75" s="95">
        <f t="shared" si="42"/>
        <v>0</v>
      </c>
      <c r="J75" s="95">
        <f t="shared" si="42"/>
        <v>0</v>
      </c>
      <c r="K75" s="95">
        <f t="shared" si="42"/>
        <v>0</v>
      </c>
      <c r="L75" s="95">
        <f t="shared" si="42"/>
        <v>0</v>
      </c>
      <c r="M75" s="95">
        <f t="shared" si="42"/>
        <v>0</v>
      </c>
      <c r="N75" s="95">
        <f t="shared" si="42"/>
        <v>0</v>
      </c>
      <c r="O75" s="95">
        <f t="shared" si="42"/>
        <v>0</v>
      </c>
      <c r="P75" s="103"/>
    </row>
    <row r="76" spans="2:16" ht="24" customHeight="1" x14ac:dyDescent="0.2">
      <c r="B76" s="8">
        <v>3821</v>
      </c>
      <c r="C76" s="9" t="s">
        <v>88</v>
      </c>
      <c r="D76" s="66">
        <f t="shared" ref="D76:D78" si="44">SUM(E76:G76)</f>
        <v>0</v>
      </c>
      <c r="E76" s="5"/>
      <c r="F76" s="75"/>
      <c r="G76" s="66">
        <f>SUM(H76:O76)</f>
        <v>0</v>
      </c>
      <c r="H76" s="5"/>
      <c r="I76" s="5"/>
      <c r="J76" s="5"/>
      <c r="K76" s="5"/>
      <c r="L76" s="5"/>
      <c r="M76" s="5"/>
      <c r="N76" s="5"/>
      <c r="O76" s="5"/>
    </row>
    <row r="77" spans="2:16" ht="24" customHeight="1" x14ac:dyDescent="0.2">
      <c r="B77" s="8">
        <v>3822</v>
      </c>
      <c r="C77" s="9" t="s">
        <v>89</v>
      </c>
      <c r="D77" s="66">
        <f t="shared" si="44"/>
        <v>0</v>
      </c>
      <c r="E77" s="5"/>
      <c r="F77" s="75"/>
      <c r="G77" s="66">
        <f>SUM(H77:O77)</f>
        <v>0</v>
      </c>
      <c r="H77" s="5"/>
      <c r="I77" s="5"/>
      <c r="J77" s="5"/>
      <c r="K77" s="5"/>
      <c r="L77" s="5"/>
      <c r="M77" s="5"/>
      <c r="N77" s="5"/>
      <c r="O77" s="5"/>
    </row>
    <row r="78" spans="2:16" ht="24" customHeight="1" x14ac:dyDescent="0.2">
      <c r="B78" s="8" t="s">
        <v>90</v>
      </c>
      <c r="C78" s="9" t="s">
        <v>91</v>
      </c>
      <c r="D78" s="66">
        <f t="shared" si="44"/>
        <v>0</v>
      </c>
      <c r="E78" s="5"/>
      <c r="F78" s="75"/>
      <c r="G78" s="66">
        <f>SUM(H78:O78)</f>
        <v>0</v>
      </c>
      <c r="H78" s="5"/>
      <c r="I78" s="5"/>
      <c r="J78" s="5"/>
      <c r="K78" s="5"/>
      <c r="L78" s="5"/>
      <c r="M78" s="5"/>
      <c r="N78" s="5"/>
      <c r="O78" s="5"/>
    </row>
    <row r="79" spans="2:16" s="92" customFormat="1" ht="24" customHeight="1" x14ac:dyDescent="0.2">
      <c r="B79" s="53">
        <v>383</v>
      </c>
      <c r="C79" s="54" t="s">
        <v>118</v>
      </c>
      <c r="D79" s="95">
        <f t="shared" ref="D79:O79" si="45">SUM(D80:D83)</f>
        <v>0</v>
      </c>
      <c r="E79" s="95">
        <f t="shared" ref="E79" si="46">SUM(E80:E83)</f>
        <v>0</v>
      </c>
      <c r="F79" s="95">
        <f t="shared" si="45"/>
        <v>0</v>
      </c>
      <c r="G79" s="6">
        <f t="shared" si="45"/>
        <v>0</v>
      </c>
      <c r="H79" s="95">
        <f t="shared" si="45"/>
        <v>0</v>
      </c>
      <c r="I79" s="95">
        <f t="shared" si="45"/>
        <v>0</v>
      </c>
      <c r="J79" s="95">
        <f t="shared" si="45"/>
        <v>0</v>
      </c>
      <c r="K79" s="95">
        <f t="shared" si="45"/>
        <v>0</v>
      </c>
      <c r="L79" s="95">
        <f t="shared" si="45"/>
        <v>0</v>
      </c>
      <c r="M79" s="95">
        <f t="shared" si="45"/>
        <v>0</v>
      </c>
      <c r="N79" s="95">
        <f t="shared" si="45"/>
        <v>0</v>
      </c>
      <c r="O79" s="95">
        <f t="shared" si="45"/>
        <v>0</v>
      </c>
      <c r="P79" s="103"/>
    </row>
    <row r="80" spans="2:16" ht="24" customHeight="1" x14ac:dyDescent="0.2">
      <c r="B80" s="8">
        <v>3831</v>
      </c>
      <c r="C80" s="9" t="s">
        <v>92</v>
      </c>
      <c r="D80" s="66">
        <f t="shared" ref="D80:D83" si="47">SUM(E80:G80)</f>
        <v>0</v>
      </c>
      <c r="E80" s="5"/>
      <c r="F80" s="75"/>
      <c r="G80" s="66">
        <f>SUM(H80:O80)</f>
        <v>0</v>
      </c>
      <c r="H80" s="5"/>
      <c r="I80" s="5"/>
      <c r="J80" s="5"/>
      <c r="K80" s="5"/>
      <c r="L80" s="5"/>
      <c r="M80" s="5"/>
      <c r="N80" s="5"/>
      <c r="O80" s="5"/>
    </row>
    <row r="81" spans="1:16" ht="24" customHeight="1" x14ac:dyDescent="0.2">
      <c r="B81" s="8">
        <v>3833</v>
      </c>
      <c r="C81" s="9" t="s">
        <v>93</v>
      </c>
      <c r="D81" s="66">
        <f t="shared" si="47"/>
        <v>0</v>
      </c>
      <c r="E81" s="5"/>
      <c r="F81" s="75"/>
      <c r="G81" s="66">
        <f>SUM(H81:O81)</f>
        <v>0</v>
      </c>
      <c r="H81" s="5"/>
      <c r="I81" s="5"/>
      <c r="J81" s="5"/>
      <c r="K81" s="5"/>
      <c r="L81" s="5"/>
      <c r="M81" s="5"/>
      <c r="N81" s="5"/>
      <c r="O81" s="5"/>
    </row>
    <row r="82" spans="1:16" ht="24" customHeight="1" x14ac:dyDescent="0.2">
      <c r="B82" s="8">
        <v>3834</v>
      </c>
      <c r="C82" s="9" t="s">
        <v>48</v>
      </c>
      <c r="D82" s="66">
        <f t="shared" si="47"/>
        <v>0</v>
      </c>
      <c r="E82" s="5"/>
      <c r="F82" s="75"/>
      <c r="G82" s="66">
        <f>SUM(H82:O82)</f>
        <v>0</v>
      </c>
      <c r="H82" s="5"/>
      <c r="I82" s="5"/>
      <c r="J82" s="5"/>
      <c r="K82" s="5"/>
      <c r="L82" s="5"/>
      <c r="M82" s="5"/>
      <c r="N82" s="5"/>
      <c r="O82" s="5"/>
    </row>
    <row r="83" spans="1:16" ht="25.9" customHeight="1" thickBot="1" x14ac:dyDescent="0.35">
      <c r="B83" s="36" t="s">
        <v>94</v>
      </c>
      <c r="C83" s="11" t="s">
        <v>49</v>
      </c>
      <c r="D83" s="66">
        <f t="shared" si="47"/>
        <v>0</v>
      </c>
      <c r="E83" s="5"/>
      <c r="F83" s="76"/>
      <c r="G83" s="72">
        <f>SUM(H83:O83)</f>
        <v>0</v>
      </c>
      <c r="H83" s="5"/>
      <c r="I83" s="5"/>
      <c r="J83" s="5"/>
      <c r="K83" s="5"/>
      <c r="L83" s="5"/>
      <c r="M83" s="5"/>
      <c r="N83" s="5"/>
      <c r="O83" s="5"/>
      <c r="P83" s="116" t="s">
        <v>179</v>
      </c>
    </row>
    <row r="84" spans="1:16" s="82" customFormat="1" ht="24" customHeight="1" thickTop="1" x14ac:dyDescent="0.2">
      <c r="A84" s="128" t="s">
        <v>182</v>
      </c>
      <c r="B84" s="129"/>
      <c r="C84" s="129"/>
      <c r="D84" s="94">
        <f>D85+D88+D93+D112+D115</f>
        <v>4066000</v>
      </c>
      <c r="E84" s="94">
        <f t="shared" ref="E84:O84" si="48">E85+E88+E93+E112+E115</f>
        <v>4029000</v>
      </c>
      <c r="F84" s="94">
        <f t="shared" si="48"/>
        <v>37000</v>
      </c>
      <c r="G84" s="94">
        <f t="shared" si="48"/>
        <v>0</v>
      </c>
      <c r="H84" s="94">
        <f t="shared" si="48"/>
        <v>0</v>
      </c>
      <c r="I84" s="94">
        <f t="shared" si="48"/>
        <v>0</v>
      </c>
      <c r="J84" s="94">
        <f t="shared" si="48"/>
        <v>0</v>
      </c>
      <c r="K84" s="94">
        <f t="shared" si="48"/>
        <v>0</v>
      </c>
      <c r="L84" s="94">
        <f t="shared" si="48"/>
        <v>0</v>
      </c>
      <c r="M84" s="94">
        <f t="shared" si="48"/>
        <v>0</v>
      </c>
      <c r="N84" s="94">
        <f t="shared" si="48"/>
        <v>0</v>
      </c>
      <c r="O84" s="94">
        <f t="shared" si="48"/>
        <v>0</v>
      </c>
      <c r="P84" s="147" t="s">
        <v>178</v>
      </c>
    </row>
    <row r="85" spans="1:16" s="82" customFormat="1" ht="24" customHeight="1" x14ac:dyDescent="0.2">
      <c r="A85" s="92"/>
      <c r="B85" s="53">
        <v>32</v>
      </c>
      <c r="C85" s="54" t="s">
        <v>106</v>
      </c>
      <c r="D85" s="95">
        <f>D86</f>
        <v>33000</v>
      </c>
      <c r="E85" s="95">
        <f t="shared" ref="E85:O86" si="49">E86</f>
        <v>0</v>
      </c>
      <c r="F85" s="95">
        <f t="shared" si="49"/>
        <v>33000</v>
      </c>
      <c r="G85" s="95">
        <f t="shared" si="49"/>
        <v>0</v>
      </c>
      <c r="H85" s="95">
        <f t="shared" si="49"/>
        <v>0</v>
      </c>
      <c r="I85" s="95">
        <f t="shared" si="49"/>
        <v>0</v>
      </c>
      <c r="J85" s="95">
        <f t="shared" si="49"/>
        <v>0</v>
      </c>
      <c r="K85" s="95">
        <f t="shared" si="49"/>
        <v>0</v>
      </c>
      <c r="L85" s="95">
        <f t="shared" si="49"/>
        <v>0</v>
      </c>
      <c r="M85" s="95">
        <f t="shared" si="49"/>
        <v>0</v>
      </c>
      <c r="N85" s="95">
        <f t="shared" si="49"/>
        <v>0</v>
      </c>
      <c r="O85" s="95">
        <f t="shared" si="49"/>
        <v>0</v>
      </c>
      <c r="P85" s="147"/>
    </row>
    <row r="86" spans="1:16" s="82" customFormat="1" ht="24" customHeight="1" x14ac:dyDescent="0.2">
      <c r="A86" s="92"/>
      <c r="B86" s="53">
        <v>323</v>
      </c>
      <c r="C86" s="54" t="s">
        <v>109</v>
      </c>
      <c r="D86" s="95">
        <f>D87</f>
        <v>33000</v>
      </c>
      <c r="E86" s="95">
        <f t="shared" si="49"/>
        <v>0</v>
      </c>
      <c r="F86" s="95">
        <f t="shared" si="49"/>
        <v>33000</v>
      </c>
      <c r="G86" s="95">
        <f t="shared" si="49"/>
        <v>0</v>
      </c>
      <c r="H86" s="95">
        <f t="shared" si="49"/>
        <v>0</v>
      </c>
      <c r="I86" s="95">
        <f t="shared" si="49"/>
        <v>0</v>
      </c>
      <c r="J86" s="95">
        <f t="shared" si="49"/>
        <v>0</v>
      </c>
      <c r="K86" s="95">
        <f t="shared" si="49"/>
        <v>0</v>
      </c>
      <c r="L86" s="95">
        <f t="shared" si="49"/>
        <v>0</v>
      </c>
      <c r="M86" s="95">
        <f t="shared" si="49"/>
        <v>0</v>
      </c>
      <c r="N86" s="95">
        <f t="shared" si="49"/>
        <v>0</v>
      </c>
      <c r="O86" s="95">
        <f t="shared" si="49"/>
        <v>0</v>
      </c>
      <c r="P86" s="147"/>
    </row>
    <row r="87" spans="1:16" s="82" customFormat="1" ht="24" customHeight="1" x14ac:dyDescent="0.2">
      <c r="A87" s="2"/>
      <c r="B87" s="8">
        <v>3232</v>
      </c>
      <c r="C87" s="9" t="s">
        <v>28</v>
      </c>
      <c r="D87" s="66">
        <f t="shared" ref="D87" si="50">SUM(E87:G87)</f>
        <v>33000</v>
      </c>
      <c r="E87" s="75"/>
      <c r="F87" s="5">
        <v>33000</v>
      </c>
      <c r="G87" s="66">
        <f t="shared" ref="G87" si="51">SUM(H87:O87)</f>
        <v>0</v>
      </c>
      <c r="H87" s="5"/>
      <c r="I87" s="5"/>
      <c r="J87" s="5"/>
      <c r="K87" s="5"/>
      <c r="L87" s="5"/>
      <c r="M87" s="5"/>
      <c r="N87" s="5"/>
      <c r="O87" s="5"/>
      <c r="P87" s="147"/>
    </row>
    <row r="88" spans="1:16" s="92" customFormat="1" ht="24" customHeight="1" x14ac:dyDescent="0.2">
      <c r="B88" s="53">
        <v>41</v>
      </c>
      <c r="C88" s="54" t="s">
        <v>119</v>
      </c>
      <c r="D88" s="95">
        <f>D89</f>
        <v>0</v>
      </c>
      <c r="E88" s="95">
        <f>E89</f>
        <v>0</v>
      </c>
      <c r="F88" s="95">
        <f>F89</f>
        <v>0</v>
      </c>
      <c r="G88" s="6">
        <f>G89</f>
        <v>0</v>
      </c>
      <c r="H88" s="95">
        <f>H89</f>
        <v>0</v>
      </c>
      <c r="I88" s="95">
        <f t="shared" ref="I88:O88" si="52">I89</f>
        <v>0</v>
      </c>
      <c r="J88" s="95">
        <f t="shared" si="52"/>
        <v>0</v>
      </c>
      <c r="K88" s="95">
        <f t="shared" si="52"/>
        <v>0</v>
      </c>
      <c r="L88" s="95">
        <f t="shared" si="52"/>
        <v>0</v>
      </c>
      <c r="M88" s="95">
        <f t="shared" si="52"/>
        <v>0</v>
      </c>
      <c r="N88" s="95">
        <f t="shared" si="52"/>
        <v>0</v>
      </c>
      <c r="O88" s="95">
        <f t="shared" si="52"/>
        <v>0</v>
      </c>
      <c r="P88" s="147"/>
    </row>
    <row r="89" spans="1:16" s="92" customFormat="1" ht="24" customHeight="1" x14ac:dyDescent="0.2">
      <c r="B89" s="53">
        <v>412</v>
      </c>
      <c r="C89" s="54" t="s">
        <v>120</v>
      </c>
      <c r="D89" s="95">
        <f t="shared" ref="D89:O89" si="53">SUM(D90:D92)</f>
        <v>0</v>
      </c>
      <c r="E89" s="95">
        <f t="shared" ref="E89" si="54">SUM(E90:E92)</f>
        <v>0</v>
      </c>
      <c r="F89" s="95">
        <f t="shared" si="53"/>
        <v>0</v>
      </c>
      <c r="G89" s="6">
        <f t="shared" si="53"/>
        <v>0</v>
      </c>
      <c r="H89" s="95">
        <f t="shared" si="53"/>
        <v>0</v>
      </c>
      <c r="I89" s="95">
        <f t="shared" si="53"/>
        <v>0</v>
      </c>
      <c r="J89" s="95">
        <f t="shared" si="53"/>
        <v>0</v>
      </c>
      <c r="K89" s="95">
        <f t="shared" si="53"/>
        <v>0</v>
      </c>
      <c r="L89" s="95">
        <f t="shared" si="53"/>
        <v>0</v>
      </c>
      <c r="M89" s="95">
        <f t="shared" si="53"/>
        <v>0</v>
      </c>
      <c r="N89" s="95">
        <f t="shared" si="53"/>
        <v>0</v>
      </c>
      <c r="O89" s="95">
        <f t="shared" si="53"/>
        <v>0</v>
      </c>
      <c r="P89" s="147"/>
    </row>
    <row r="90" spans="1:16" ht="24" customHeight="1" x14ac:dyDescent="0.2">
      <c r="B90" s="8">
        <v>4123</v>
      </c>
      <c r="C90" s="9" t="s">
        <v>95</v>
      </c>
      <c r="D90" s="66">
        <f t="shared" ref="D90:D92" si="55">SUM(E90:G90)</f>
        <v>0</v>
      </c>
      <c r="E90" s="5"/>
      <c r="F90" s="5"/>
      <c r="G90" s="66">
        <f t="shared" ref="G90:G92" si="56">SUM(H90:O90)</f>
        <v>0</v>
      </c>
      <c r="H90" s="5"/>
      <c r="I90" s="5"/>
      <c r="J90" s="5"/>
      <c r="K90" s="5"/>
      <c r="L90" s="5"/>
      <c r="M90" s="5"/>
      <c r="N90" s="5"/>
      <c r="O90" s="5"/>
      <c r="P90" s="147"/>
    </row>
    <row r="91" spans="1:16" ht="24" customHeight="1" x14ac:dyDescent="0.2">
      <c r="B91" s="8">
        <v>4124</v>
      </c>
      <c r="C91" s="9" t="s">
        <v>46</v>
      </c>
      <c r="D91" s="66">
        <f t="shared" si="55"/>
        <v>0</v>
      </c>
      <c r="E91" s="5"/>
      <c r="F91" s="5"/>
      <c r="G91" s="66">
        <f t="shared" si="56"/>
        <v>0</v>
      </c>
      <c r="H91" s="5"/>
      <c r="I91" s="5"/>
      <c r="J91" s="5"/>
      <c r="K91" s="5"/>
      <c r="L91" s="5"/>
      <c r="M91" s="5"/>
      <c r="N91" s="5"/>
      <c r="O91" s="5"/>
      <c r="P91" s="147"/>
    </row>
    <row r="92" spans="1:16" ht="24" customHeight="1" x14ac:dyDescent="0.2">
      <c r="B92" s="8">
        <v>4126</v>
      </c>
      <c r="C92" s="9" t="s">
        <v>96</v>
      </c>
      <c r="D92" s="66">
        <f t="shared" si="55"/>
        <v>0</v>
      </c>
      <c r="E92" s="5"/>
      <c r="F92" s="5"/>
      <c r="G92" s="66">
        <f t="shared" si="56"/>
        <v>0</v>
      </c>
      <c r="H92" s="5"/>
      <c r="I92" s="5"/>
      <c r="J92" s="5"/>
      <c r="K92" s="5"/>
      <c r="L92" s="5"/>
      <c r="M92" s="5"/>
      <c r="N92" s="5"/>
      <c r="O92" s="5"/>
      <c r="P92" s="147"/>
    </row>
    <row r="93" spans="1:16" s="92" customFormat="1" ht="24" customHeight="1" x14ac:dyDescent="0.2">
      <c r="B93" s="53">
        <v>42</v>
      </c>
      <c r="C93" s="54" t="s">
        <v>121</v>
      </c>
      <c r="D93" s="95">
        <f>D94+D98+D106+D108+D110</f>
        <v>4033000</v>
      </c>
      <c r="E93" s="95">
        <f>E94+E98+E106+E108+E110</f>
        <v>4029000</v>
      </c>
      <c r="F93" s="95">
        <f>F94+F98+F106+F108+F110</f>
        <v>4000</v>
      </c>
      <c r="G93" s="6">
        <f>G94+G98+G106+G108+G110</f>
        <v>0</v>
      </c>
      <c r="H93" s="95">
        <f>H94+H98+H106+H108+H110</f>
        <v>0</v>
      </c>
      <c r="I93" s="95">
        <f t="shared" ref="I93:O93" si="57">I94+I98+I106+I108+I110</f>
        <v>0</v>
      </c>
      <c r="J93" s="95">
        <f t="shared" si="57"/>
        <v>0</v>
      </c>
      <c r="K93" s="95">
        <f t="shared" si="57"/>
        <v>0</v>
      </c>
      <c r="L93" s="95">
        <f t="shared" si="57"/>
        <v>0</v>
      </c>
      <c r="M93" s="95">
        <f t="shared" si="57"/>
        <v>0</v>
      </c>
      <c r="N93" s="95">
        <f t="shared" si="57"/>
        <v>0</v>
      </c>
      <c r="O93" s="95">
        <f t="shared" si="57"/>
        <v>0</v>
      </c>
      <c r="P93" s="103"/>
    </row>
    <row r="94" spans="1:16" s="92" customFormat="1" ht="24" customHeight="1" x14ac:dyDescent="0.2">
      <c r="B94" s="53">
        <v>421</v>
      </c>
      <c r="C94" s="54" t="s">
        <v>122</v>
      </c>
      <c r="D94" s="95">
        <f>SUM(D95:D97)</f>
        <v>0</v>
      </c>
      <c r="E94" s="95">
        <f>SUM(E95:E97)</f>
        <v>0</v>
      </c>
      <c r="F94" s="95">
        <f>SUM(F95:F97)</f>
        <v>0</v>
      </c>
      <c r="G94" s="6">
        <f>SUM(G95:G97)</f>
        <v>0</v>
      </c>
      <c r="H94" s="95">
        <f>SUM(H95:H97)</f>
        <v>0</v>
      </c>
      <c r="I94" s="95">
        <f t="shared" ref="I94:O94" si="58">SUM(I95:I97)</f>
        <v>0</v>
      </c>
      <c r="J94" s="95">
        <f t="shared" si="58"/>
        <v>0</v>
      </c>
      <c r="K94" s="95">
        <f t="shared" si="58"/>
        <v>0</v>
      </c>
      <c r="L94" s="95">
        <f t="shared" si="58"/>
        <v>0</v>
      </c>
      <c r="M94" s="95">
        <f t="shared" si="58"/>
        <v>0</v>
      </c>
      <c r="N94" s="95">
        <f t="shared" si="58"/>
        <v>0</v>
      </c>
      <c r="O94" s="95">
        <f t="shared" si="58"/>
        <v>0</v>
      </c>
      <c r="P94" s="103"/>
    </row>
    <row r="95" spans="1:16" ht="24" customHeight="1" x14ac:dyDescent="0.2">
      <c r="B95" s="8">
        <v>4211</v>
      </c>
      <c r="C95" s="9" t="s">
        <v>4</v>
      </c>
      <c r="D95" s="66">
        <f t="shared" ref="D95:D97" si="59">SUM(E95:G95)</f>
        <v>0</v>
      </c>
      <c r="E95" s="5"/>
      <c r="F95" s="5"/>
      <c r="G95" s="66">
        <f>SUM(H95:O95)</f>
        <v>0</v>
      </c>
      <c r="H95" s="5"/>
      <c r="I95" s="5"/>
      <c r="J95" s="5"/>
      <c r="K95" s="5"/>
      <c r="L95" s="5"/>
      <c r="M95" s="5"/>
      <c r="N95" s="5"/>
      <c r="O95" s="5"/>
    </row>
    <row r="96" spans="1:16" ht="24" customHeight="1" x14ac:dyDescent="0.2">
      <c r="B96" s="8">
        <v>4212</v>
      </c>
      <c r="C96" s="9" t="s">
        <v>5</v>
      </c>
      <c r="D96" s="66">
        <f t="shared" si="59"/>
        <v>0</v>
      </c>
      <c r="E96" s="5"/>
      <c r="F96" s="5"/>
      <c r="G96" s="66">
        <f>SUM(H96:O96)</f>
        <v>0</v>
      </c>
      <c r="H96" s="5"/>
      <c r="I96" s="5"/>
      <c r="J96" s="5"/>
      <c r="K96" s="5"/>
      <c r="L96" s="5"/>
      <c r="M96" s="5"/>
      <c r="N96" s="5"/>
      <c r="O96" s="5"/>
    </row>
    <row r="97" spans="2:16" ht="24" customHeight="1" x14ac:dyDescent="0.2">
      <c r="B97" s="8">
        <v>4214</v>
      </c>
      <c r="C97" s="9" t="s">
        <v>6</v>
      </c>
      <c r="D97" s="66">
        <f t="shared" si="59"/>
        <v>0</v>
      </c>
      <c r="E97" s="5"/>
      <c r="F97" s="5"/>
      <c r="G97" s="66">
        <f>SUM(H97:O97)</f>
        <v>0</v>
      </c>
      <c r="H97" s="5"/>
      <c r="I97" s="5"/>
      <c r="J97" s="5"/>
      <c r="K97" s="5"/>
      <c r="L97" s="5"/>
      <c r="M97" s="5"/>
      <c r="N97" s="5"/>
      <c r="O97" s="5"/>
    </row>
    <row r="98" spans="2:16" s="92" customFormat="1" ht="24" customHeight="1" x14ac:dyDescent="0.2">
      <c r="B98" s="53">
        <v>422</v>
      </c>
      <c r="C98" s="54" t="s">
        <v>123</v>
      </c>
      <c r="D98" s="95">
        <f>SUM(D99:D105)</f>
        <v>4029000</v>
      </c>
      <c r="E98" s="95">
        <f>SUM(E99:E105)</f>
        <v>4029000</v>
      </c>
      <c r="F98" s="95">
        <f>SUM(F99:F105)</f>
        <v>0</v>
      </c>
      <c r="G98" s="6">
        <f>SUM(G99:G105)</f>
        <v>0</v>
      </c>
      <c r="H98" s="95">
        <f>SUM(H99:H105)</f>
        <v>0</v>
      </c>
      <c r="I98" s="95">
        <f t="shared" ref="I98:O98" si="60">SUM(I99:I105)</f>
        <v>0</v>
      </c>
      <c r="J98" s="95">
        <f t="shared" si="60"/>
        <v>0</v>
      </c>
      <c r="K98" s="95">
        <f t="shared" si="60"/>
        <v>0</v>
      </c>
      <c r="L98" s="95">
        <f t="shared" si="60"/>
        <v>0</v>
      </c>
      <c r="M98" s="95">
        <f t="shared" si="60"/>
        <v>0</v>
      </c>
      <c r="N98" s="95">
        <f t="shared" si="60"/>
        <v>0</v>
      </c>
      <c r="O98" s="95">
        <f t="shared" si="60"/>
        <v>0</v>
      </c>
      <c r="P98" s="103"/>
    </row>
    <row r="99" spans="2:16" ht="24" customHeight="1" x14ac:dyDescent="0.2">
      <c r="B99" s="8">
        <v>4221</v>
      </c>
      <c r="C99" s="9" t="s">
        <v>7</v>
      </c>
      <c r="D99" s="66">
        <f t="shared" ref="D99:D105" si="61">SUM(E99:G99)</f>
        <v>3229000</v>
      </c>
      <c r="E99" s="5">
        <v>3229000</v>
      </c>
      <c r="F99" s="5"/>
      <c r="G99" s="66">
        <f t="shared" ref="G99:G105" si="62">SUM(H99:O99)</f>
        <v>0</v>
      </c>
      <c r="H99" s="5"/>
      <c r="I99" s="5"/>
      <c r="J99" s="5"/>
      <c r="K99" s="5"/>
      <c r="L99" s="5"/>
      <c r="M99" s="5"/>
      <c r="N99" s="5"/>
      <c r="O99" s="5"/>
    </row>
    <row r="100" spans="2:16" ht="24" customHeight="1" x14ac:dyDescent="0.2">
      <c r="B100" s="8">
        <v>4222</v>
      </c>
      <c r="C100" s="9" t="s">
        <v>47</v>
      </c>
      <c r="D100" s="66">
        <f t="shared" si="61"/>
        <v>0</v>
      </c>
      <c r="E100" s="5"/>
      <c r="F100" s="5"/>
      <c r="G100" s="66">
        <f t="shared" si="62"/>
        <v>0</v>
      </c>
      <c r="H100" s="5"/>
      <c r="I100" s="5"/>
      <c r="J100" s="5"/>
      <c r="K100" s="5"/>
      <c r="L100" s="5"/>
      <c r="M100" s="5"/>
      <c r="N100" s="5"/>
      <c r="O100" s="5"/>
    </row>
    <row r="101" spans="2:16" ht="24" customHeight="1" x14ac:dyDescent="0.2">
      <c r="B101" s="8">
        <v>4223</v>
      </c>
      <c r="C101" s="9" t="s">
        <v>8</v>
      </c>
      <c r="D101" s="66">
        <f t="shared" si="61"/>
        <v>0</v>
      </c>
      <c r="E101" s="5"/>
      <c r="F101" s="5"/>
      <c r="G101" s="66">
        <f t="shared" si="62"/>
        <v>0</v>
      </c>
      <c r="H101" s="5"/>
      <c r="I101" s="5"/>
      <c r="J101" s="5"/>
      <c r="K101" s="5"/>
      <c r="L101" s="5"/>
      <c r="M101" s="5"/>
      <c r="N101" s="5"/>
      <c r="O101" s="5"/>
    </row>
    <row r="102" spans="2:16" ht="24" customHeight="1" x14ac:dyDescent="0.2">
      <c r="B102" s="8">
        <v>4224</v>
      </c>
      <c r="C102" s="9" t="s">
        <v>9</v>
      </c>
      <c r="D102" s="66">
        <f t="shared" si="61"/>
        <v>0</v>
      </c>
      <c r="E102" s="5"/>
      <c r="F102" s="5"/>
      <c r="G102" s="66">
        <f t="shared" si="62"/>
        <v>0</v>
      </c>
      <c r="H102" s="5"/>
      <c r="I102" s="5"/>
      <c r="J102" s="5"/>
      <c r="K102" s="5"/>
      <c r="L102" s="5"/>
      <c r="M102" s="5"/>
      <c r="N102" s="5"/>
      <c r="O102" s="5"/>
    </row>
    <row r="103" spans="2:16" ht="24" customHeight="1" x14ac:dyDescent="0.2">
      <c r="B103" s="8">
        <v>4225</v>
      </c>
      <c r="C103" s="9" t="s">
        <v>10</v>
      </c>
      <c r="D103" s="66">
        <f t="shared" si="61"/>
        <v>0</v>
      </c>
      <c r="E103" s="5"/>
      <c r="F103" s="5"/>
      <c r="G103" s="66">
        <f t="shared" si="62"/>
        <v>0</v>
      </c>
      <c r="H103" s="5"/>
      <c r="I103" s="5"/>
      <c r="J103" s="5"/>
      <c r="K103" s="5"/>
      <c r="L103" s="5"/>
      <c r="M103" s="5"/>
      <c r="N103" s="5"/>
      <c r="O103" s="5"/>
    </row>
    <row r="104" spans="2:16" ht="24" customHeight="1" x14ac:dyDescent="0.2">
      <c r="B104" s="8">
        <v>4226</v>
      </c>
      <c r="C104" s="9" t="s">
        <v>11</v>
      </c>
      <c r="D104" s="66">
        <f t="shared" si="61"/>
        <v>0</v>
      </c>
      <c r="E104" s="5"/>
      <c r="F104" s="5"/>
      <c r="G104" s="66">
        <f t="shared" si="62"/>
        <v>0</v>
      </c>
      <c r="H104" s="5"/>
      <c r="I104" s="5"/>
      <c r="J104" s="5"/>
      <c r="K104" s="5"/>
      <c r="L104" s="5"/>
      <c r="M104" s="5"/>
      <c r="N104" s="5"/>
      <c r="O104" s="5"/>
    </row>
    <row r="105" spans="2:16" ht="24" customHeight="1" x14ac:dyDescent="0.2">
      <c r="B105" s="8">
        <v>4227</v>
      </c>
      <c r="C105" s="10" t="s">
        <v>12</v>
      </c>
      <c r="D105" s="66">
        <f t="shared" si="61"/>
        <v>800000</v>
      </c>
      <c r="E105" s="5">
        <v>800000</v>
      </c>
      <c r="F105" s="5"/>
      <c r="G105" s="66">
        <f t="shared" si="62"/>
        <v>0</v>
      </c>
      <c r="H105" s="5"/>
      <c r="I105" s="5"/>
      <c r="J105" s="5"/>
      <c r="K105" s="5"/>
      <c r="L105" s="5"/>
      <c r="M105" s="5"/>
      <c r="N105" s="5"/>
      <c r="O105" s="5"/>
    </row>
    <row r="106" spans="2:16" s="92" customFormat="1" ht="24" customHeight="1" x14ac:dyDescent="0.2">
      <c r="B106" s="53">
        <v>423</v>
      </c>
      <c r="C106" s="54" t="s">
        <v>124</v>
      </c>
      <c r="D106" s="95">
        <f>SUM(D107)</f>
        <v>0</v>
      </c>
      <c r="E106" s="95">
        <f>E107</f>
        <v>0</v>
      </c>
      <c r="F106" s="95">
        <f>F107</f>
        <v>0</v>
      </c>
      <c r="G106" s="6">
        <f>SUM(G107)</f>
        <v>0</v>
      </c>
      <c r="H106" s="95">
        <f>H107</f>
        <v>0</v>
      </c>
      <c r="I106" s="95">
        <f t="shared" ref="I106:O106" si="63">I107</f>
        <v>0</v>
      </c>
      <c r="J106" s="95">
        <f t="shared" si="63"/>
        <v>0</v>
      </c>
      <c r="K106" s="95">
        <f t="shared" si="63"/>
        <v>0</v>
      </c>
      <c r="L106" s="95">
        <f t="shared" si="63"/>
        <v>0</v>
      </c>
      <c r="M106" s="95">
        <f t="shared" si="63"/>
        <v>0</v>
      </c>
      <c r="N106" s="95">
        <f t="shared" si="63"/>
        <v>0</v>
      </c>
      <c r="O106" s="95">
        <f t="shared" si="63"/>
        <v>0</v>
      </c>
      <c r="P106" s="103"/>
    </row>
    <row r="107" spans="2:16" ht="24" customHeight="1" x14ac:dyDescent="0.2">
      <c r="B107" s="8">
        <v>4231</v>
      </c>
      <c r="C107" s="9" t="s">
        <v>13</v>
      </c>
      <c r="D107" s="66">
        <f t="shared" ref="D107" si="64">SUM(E107:G107)</f>
        <v>0</v>
      </c>
      <c r="E107" s="5"/>
      <c r="F107" s="5"/>
      <c r="G107" s="66">
        <f>SUM(H107:O107)</f>
        <v>0</v>
      </c>
      <c r="H107" s="5"/>
      <c r="I107" s="5"/>
      <c r="J107" s="5"/>
      <c r="K107" s="5"/>
      <c r="L107" s="5"/>
      <c r="M107" s="5"/>
      <c r="N107" s="5"/>
      <c r="O107" s="5"/>
    </row>
    <row r="108" spans="2:16" s="92" customFormat="1" ht="24" customHeight="1" x14ac:dyDescent="0.2">
      <c r="B108" s="53">
        <v>424</v>
      </c>
      <c r="C108" s="54" t="s">
        <v>125</v>
      </c>
      <c r="D108" s="95">
        <f>SUM(D109)</f>
        <v>4000</v>
      </c>
      <c r="E108" s="95">
        <f>E109</f>
        <v>0</v>
      </c>
      <c r="F108" s="95">
        <f>F109</f>
        <v>4000</v>
      </c>
      <c r="G108" s="6">
        <f>SUM(G109)</f>
        <v>0</v>
      </c>
      <c r="H108" s="95">
        <f>H109</f>
        <v>0</v>
      </c>
      <c r="I108" s="95">
        <f t="shared" ref="I108:O108" si="65">I109</f>
        <v>0</v>
      </c>
      <c r="J108" s="95">
        <f t="shared" si="65"/>
        <v>0</v>
      </c>
      <c r="K108" s="95">
        <f t="shared" si="65"/>
        <v>0</v>
      </c>
      <c r="L108" s="95">
        <f t="shared" si="65"/>
        <v>0</v>
      </c>
      <c r="M108" s="95">
        <f t="shared" si="65"/>
        <v>0</v>
      </c>
      <c r="N108" s="95">
        <f t="shared" si="65"/>
        <v>0</v>
      </c>
      <c r="O108" s="95">
        <f t="shared" si="65"/>
        <v>0</v>
      </c>
      <c r="P108" s="103"/>
    </row>
    <row r="109" spans="2:16" ht="24" customHeight="1" x14ac:dyDescent="0.2">
      <c r="B109" s="8">
        <v>4241</v>
      </c>
      <c r="C109" s="9" t="s">
        <v>97</v>
      </c>
      <c r="D109" s="66">
        <f t="shared" ref="D109" si="66">SUM(E109:G109)</f>
        <v>4000</v>
      </c>
      <c r="E109" s="5">
        <v>0</v>
      </c>
      <c r="F109" s="5">
        <v>4000</v>
      </c>
      <c r="G109" s="66">
        <f>SUM(H109:O109)</f>
        <v>0</v>
      </c>
      <c r="H109" s="5"/>
      <c r="I109" s="5"/>
      <c r="J109" s="5"/>
      <c r="K109" s="5"/>
      <c r="L109" s="5"/>
      <c r="M109" s="5"/>
      <c r="N109" s="5"/>
      <c r="O109" s="5"/>
    </row>
    <row r="110" spans="2:16" s="92" customFormat="1" ht="24" customHeight="1" x14ac:dyDescent="0.2">
      <c r="B110" s="53">
        <v>426</v>
      </c>
      <c r="C110" s="54" t="s">
        <v>126</v>
      </c>
      <c r="D110" s="95">
        <f>SUM(D111)</f>
        <v>0</v>
      </c>
      <c r="E110" s="95">
        <f>SUM(E111)</f>
        <v>0</v>
      </c>
      <c r="F110" s="95">
        <f>SUM(F111)</f>
        <v>0</v>
      </c>
      <c r="G110" s="6">
        <f>SUM(G111)</f>
        <v>0</v>
      </c>
      <c r="H110" s="95">
        <f>SUM(H111)</f>
        <v>0</v>
      </c>
      <c r="I110" s="95">
        <f t="shared" ref="I110:O110" si="67">SUM(I111)</f>
        <v>0</v>
      </c>
      <c r="J110" s="95">
        <f t="shared" si="67"/>
        <v>0</v>
      </c>
      <c r="K110" s="95">
        <f t="shared" si="67"/>
        <v>0</v>
      </c>
      <c r="L110" s="95">
        <f t="shared" si="67"/>
        <v>0</v>
      </c>
      <c r="M110" s="95">
        <f t="shared" si="67"/>
        <v>0</v>
      </c>
      <c r="N110" s="95">
        <f t="shared" si="67"/>
        <v>0</v>
      </c>
      <c r="O110" s="95">
        <f t="shared" si="67"/>
        <v>0</v>
      </c>
      <c r="P110" s="103"/>
    </row>
    <row r="111" spans="2:16" ht="24" customHeight="1" x14ac:dyDescent="0.2">
      <c r="B111" s="8">
        <v>4262</v>
      </c>
      <c r="C111" s="9" t="s">
        <v>14</v>
      </c>
      <c r="D111" s="66">
        <f t="shared" ref="D111" si="68">SUM(E111:G111)</f>
        <v>0</v>
      </c>
      <c r="E111" s="5"/>
      <c r="F111" s="5"/>
      <c r="G111" s="66">
        <f>SUM(H111:O111)</f>
        <v>0</v>
      </c>
      <c r="H111" s="5"/>
      <c r="I111" s="5"/>
      <c r="J111" s="5"/>
      <c r="K111" s="5"/>
      <c r="L111" s="5"/>
      <c r="M111" s="5"/>
      <c r="N111" s="5"/>
      <c r="O111" s="5"/>
    </row>
    <row r="112" spans="2:16" s="92" customFormat="1" ht="24" customHeight="1" x14ac:dyDescent="0.2">
      <c r="B112" s="53">
        <v>43</v>
      </c>
      <c r="C112" s="54" t="s">
        <v>127</v>
      </c>
      <c r="D112" s="95">
        <f>D113</f>
        <v>0</v>
      </c>
      <c r="E112" s="95">
        <f>E113</f>
        <v>0</v>
      </c>
      <c r="F112" s="95">
        <f>F113</f>
        <v>0</v>
      </c>
      <c r="G112" s="6">
        <f>G113</f>
        <v>0</v>
      </c>
      <c r="H112" s="95">
        <f>H113</f>
        <v>0</v>
      </c>
      <c r="I112" s="95">
        <f t="shared" ref="I112:O112" si="69">I113</f>
        <v>0</v>
      </c>
      <c r="J112" s="95">
        <f t="shared" si="69"/>
        <v>0</v>
      </c>
      <c r="K112" s="95">
        <f t="shared" si="69"/>
        <v>0</v>
      </c>
      <c r="L112" s="95">
        <f t="shared" si="69"/>
        <v>0</v>
      </c>
      <c r="M112" s="95">
        <f t="shared" si="69"/>
        <v>0</v>
      </c>
      <c r="N112" s="95">
        <f t="shared" si="69"/>
        <v>0</v>
      </c>
      <c r="O112" s="95">
        <f t="shared" si="69"/>
        <v>0</v>
      </c>
      <c r="P112" s="103"/>
    </row>
    <row r="113" spans="1:16" s="92" customFormat="1" ht="24" customHeight="1" x14ac:dyDescent="0.2">
      <c r="B113" s="53">
        <v>431</v>
      </c>
      <c r="C113" s="54" t="s">
        <v>128</v>
      </c>
      <c r="D113" s="95">
        <f>SUM(D114)</f>
        <v>0</v>
      </c>
      <c r="E113" s="95">
        <f>SUM(E114)</f>
        <v>0</v>
      </c>
      <c r="F113" s="95">
        <f>SUM(F114)</f>
        <v>0</v>
      </c>
      <c r="G113" s="6">
        <f>SUM(G114)</f>
        <v>0</v>
      </c>
      <c r="H113" s="95">
        <f>SUM(H114)</f>
        <v>0</v>
      </c>
      <c r="I113" s="95">
        <f t="shared" ref="I113:O113" si="70">SUM(I114)</f>
        <v>0</v>
      </c>
      <c r="J113" s="95">
        <f t="shared" si="70"/>
        <v>0</v>
      </c>
      <c r="K113" s="95">
        <f t="shared" si="70"/>
        <v>0</v>
      </c>
      <c r="L113" s="95">
        <f t="shared" si="70"/>
        <v>0</v>
      </c>
      <c r="M113" s="95">
        <f t="shared" si="70"/>
        <v>0</v>
      </c>
      <c r="N113" s="95">
        <f t="shared" si="70"/>
        <v>0</v>
      </c>
      <c r="O113" s="95">
        <f t="shared" si="70"/>
        <v>0</v>
      </c>
      <c r="P113" s="103"/>
    </row>
    <row r="114" spans="1:16" ht="24" customHeight="1" x14ac:dyDescent="0.2">
      <c r="B114" s="8">
        <v>4312</v>
      </c>
      <c r="C114" s="9" t="s">
        <v>15</v>
      </c>
      <c r="D114" s="66">
        <f t="shared" ref="D114" si="71">SUM(E114:G114)</f>
        <v>0</v>
      </c>
      <c r="E114" s="5"/>
      <c r="F114" s="5"/>
      <c r="G114" s="66">
        <f>SUM(H114:O114)</f>
        <v>0</v>
      </c>
      <c r="H114" s="5"/>
      <c r="I114" s="5"/>
      <c r="J114" s="5"/>
      <c r="K114" s="5"/>
      <c r="L114" s="5"/>
      <c r="M114" s="5"/>
      <c r="N114" s="5"/>
      <c r="O114" s="5"/>
    </row>
    <row r="115" spans="1:16" s="92" customFormat="1" ht="24" customHeight="1" x14ac:dyDescent="0.2">
      <c r="B115" s="53">
        <v>45</v>
      </c>
      <c r="C115" s="54" t="s">
        <v>129</v>
      </c>
      <c r="D115" s="95">
        <f>SUM(D116:D119)</f>
        <v>0</v>
      </c>
      <c r="E115" s="95">
        <f>SUM(E116:E119)</f>
        <v>0</v>
      </c>
      <c r="F115" s="95">
        <f>SUM(F116:F119)</f>
        <v>0</v>
      </c>
      <c r="G115" s="6">
        <f>SUM(G116:G119)</f>
        <v>0</v>
      </c>
      <c r="H115" s="95">
        <f>SUM(H116:H119)</f>
        <v>0</v>
      </c>
      <c r="I115" s="95">
        <f t="shared" ref="I115:O115" si="72">SUM(I116:I119)</f>
        <v>0</v>
      </c>
      <c r="J115" s="95">
        <f t="shared" si="72"/>
        <v>0</v>
      </c>
      <c r="K115" s="95">
        <f t="shared" si="72"/>
        <v>0</v>
      </c>
      <c r="L115" s="95">
        <f t="shared" si="72"/>
        <v>0</v>
      </c>
      <c r="M115" s="95">
        <f t="shared" si="72"/>
        <v>0</v>
      </c>
      <c r="N115" s="95">
        <f t="shared" si="72"/>
        <v>0</v>
      </c>
      <c r="O115" s="95">
        <f t="shared" si="72"/>
        <v>0</v>
      </c>
      <c r="P115" s="103"/>
    </row>
    <row r="116" spans="1:16" ht="24" customHeight="1" x14ac:dyDescent="0.2">
      <c r="B116" s="8" t="s">
        <v>130</v>
      </c>
      <c r="C116" s="9" t="s">
        <v>98</v>
      </c>
      <c r="D116" s="66">
        <f t="shared" ref="D116:D119" si="73">SUM(E116:G116)</f>
        <v>0</v>
      </c>
      <c r="E116" s="5"/>
      <c r="F116" s="5"/>
      <c r="G116" s="66">
        <f>SUM(H116:O116)</f>
        <v>0</v>
      </c>
      <c r="H116" s="5"/>
      <c r="I116" s="5"/>
      <c r="J116" s="5"/>
      <c r="K116" s="5"/>
      <c r="L116" s="5"/>
      <c r="M116" s="5"/>
      <c r="N116" s="5"/>
      <c r="O116" s="5"/>
    </row>
    <row r="117" spans="1:16" ht="24" customHeight="1" x14ac:dyDescent="0.2">
      <c r="B117" s="8" t="s">
        <v>131</v>
      </c>
      <c r="C117" s="9" t="s">
        <v>99</v>
      </c>
      <c r="D117" s="66">
        <f t="shared" si="73"/>
        <v>0</v>
      </c>
      <c r="E117" s="5"/>
      <c r="F117" s="5"/>
      <c r="G117" s="66">
        <f>SUM(H117:O117)</f>
        <v>0</v>
      </c>
      <c r="H117" s="5"/>
      <c r="I117" s="5"/>
      <c r="J117" s="5"/>
      <c r="K117" s="5"/>
      <c r="L117" s="5"/>
      <c r="M117" s="5"/>
      <c r="N117" s="5"/>
      <c r="O117" s="5"/>
    </row>
    <row r="118" spans="1:16" ht="24" customHeight="1" x14ac:dyDescent="0.2">
      <c r="B118" s="8" t="s">
        <v>102</v>
      </c>
      <c r="C118" s="9" t="s">
        <v>100</v>
      </c>
      <c r="D118" s="66">
        <f t="shared" si="73"/>
        <v>0</v>
      </c>
      <c r="E118" s="5"/>
      <c r="F118" s="5"/>
      <c r="G118" s="66">
        <f>SUM(H118:O118)</f>
        <v>0</v>
      </c>
      <c r="H118" s="5"/>
      <c r="I118" s="5"/>
      <c r="J118" s="5"/>
      <c r="K118" s="5"/>
      <c r="L118" s="5"/>
      <c r="M118" s="5"/>
      <c r="N118" s="5"/>
      <c r="O118" s="5"/>
    </row>
    <row r="119" spans="1:16" ht="24" customHeight="1" thickBot="1" x14ac:dyDescent="0.25">
      <c r="B119" s="36" t="s">
        <v>132</v>
      </c>
      <c r="C119" s="11" t="s">
        <v>101</v>
      </c>
      <c r="D119" s="66">
        <f t="shared" si="73"/>
        <v>0</v>
      </c>
      <c r="E119" s="97"/>
      <c r="F119" s="97"/>
      <c r="G119" s="72">
        <f>SUM(H119:O119)</f>
        <v>0</v>
      </c>
      <c r="H119" s="5"/>
      <c r="I119" s="5"/>
      <c r="J119" s="5"/>
      <c r="K119" s="5"/>
      <c r="L119" s="5"/>
      <c r="M119" s="5"/>
      <c r="N119" s="5"/>
      <c r="O119" s="5"/>
    </row>
    <row r="120" spans="1:16" s="82" customFormat="1" ht="24" customHeight="1" thickTop="1" x14ac:dyDescent="0.2">
      <c r="A120" s="120" t="s">
        <v>183</v>
      </c>
      <c r="B120" s="85"/>
      <c r="C120" s="89"/>
      <c r="D120" s="86">
        <f>D121+D123+D127+D125</f>
        <v>1782000</v>
      </c>
      <c r="E120" s="86">
        <f t="shared" ref="E120:O120" si="74">E121+E123+E127+E125</f>
        <v>0</v>
      </c>
      <c r="F120" s="86">
        <f t="shared" si="74"/>
        <v>1314000</v>
      </c>
      <c r="G120" s="86">
        <f t="shared" si="74"/>
        <v>468000</v>
      </c>
      <c r="H120" s="86">
        <f>H121+H123+H127+H125</f>
        <v>0</v>
      </c>
      <c r="I120" s="86">
        <f t="shared" si="74"/>
        <v>468000</v>
      </c>
      <c r="J120" s="86">
        <f t="shared" si="74"/>
        <v>0</v>
      </c>
      <c r="K120" s="86">
        <f t="shared" si="74"/>
        <v>0</v>
      </c>
      <c r="L120" s="86">
        <f t="shared" si="74"/>
        <v>0</v>
      </c>
      <c r="M120" s="86">
        <f t="shared" si="74"/>
        <v>0</v>
      </c>
      <c r="N120" s="86">
        <f t="shared" si="74"/>
        <v>0</v>
      </c>
      <c r="O120" s="86">
        <f t="shared" si="74"/>
        <v>0</v>
      </c>
      <c r="P120" s="98"/>
    </row>
    <row r="121" spans="1:16" s="92" customFormat="1" ht="24" customHeight="1" x14ac:dyDescent="0.2">
      <c r="A121" s="25"/>
      <c r="B121" s="34" t="s">
        <v>133</v>
      </c>
      <c r="C121" s="26" t="s">
        <v>134</v>
      </c>
      <c r="D121" s="70">
        <f>D122</f>
        <v>1459000</v>
      </c>
      <c r="E121" s="70">
        <f t="shared" ref="E121:O121" si="75">E122</f>
        <v>0</v>
      </c>
      <c r="F121" s="70">
        <f t="shared" si="75"/>
        <v>1057000</v>
      </c>
      <c r="G121" s="70">
        <f t="shared" si="75"/>
        <v>402000</v>
      </c>
      <c r="H121" s="70">
        <f t="shared" si="75"/>
        <v>0</v>
      </c>
      <c r="I121" s="70">
        <f t="shared" si="75"/>
        <v>402000</v>
      </c>
      <c r="J121" s="70">
        <f t="shared" si="75"/>
        <v>0</v>
      </c>
      <c r="K121" s="70">
        <f t="shared" si="75"/>
        <v>0</v>
      </c>
      <c r="L121" s="70">
        <f t="shared" si="75"/>
        <v>0</v>
      </c>
      <c r="M121" s="70">
        <f t="shared" si="75"/>
        <v>0</v>
      </c>
      <c r="N121" s="70">
        <f t="shared" si="75"/>
        <v>0</v>
      </c>
      <c r="O121" s="70">
        <f t="shared" si="75"/>
        <v>0</v>
      </c>
      <c r="P121" s="103"/>
    </row>
    <row r="122" spans="1:16" ht="24" customHeight="1" x14ac:dyDescent="0.2">
      <c r="A122" s="13"/>
      <c r="B122" s="29" t="s">
        <v>135</v>
      </c>
      <c r="C122" s="14" t="s">
        <v>16</v>
      </c>
      <c r="D122" s="66">
        <f t="shared" ref="D122" si="76">SUM(E122:G122)</f>
        <v>1459000</v>
      </c>
      <c r="E122" s="77"/>
      <c r="F122" s="23">
        <v>1057000</v>
      </c>
      <c r="G122" s="73">
        <f t="shared" ref="G122:G126" si="77">SUM(H122:O122)</f>
        <v>402000</v>
      </c>
      <c r="H122" s="15"/>
      <c r="I122" s="15">
        <v>402000</v>
      </c>
      <c r="J122" s="15"/>
      <c r="K122" s="15"/>
      <c r="L122" s="15"/>
      <c r="M122" s="15"/>
      <c r="N122" s="15"/>
      <c r="O122" s="15"/>
    </row>
    <row r="123" spans="1:16" s="92" customFormat="1" ht="24" customHeight="1" x14ac:dyDescent="0.2">
      <c r="A123" s="25"/>
      <c r="B123" s="34" t="s">
        <v>136</v>
      </c>
      <c r="C123" s="26" t="s">
        <v>18</v>
      </c>
      <c r="D123" s="70">
        <f>D124</f>
        <v>49000</v>
      </c>
      <c r="E123" s="70">
        <f t="shared" ref="E123:O123" si="78">E124</f>
        <v>0</v>
      </c>
      <c r="F123" s="70">
        <f t="shared" si="78"/>
        <v>49000</v>
      </c>
      <c r="G123" s="70">
        <f t="shared" si="78"/>
        <v>0</v>
      </c>
      <c r="H123" s="70">
        <f t="shared" si="78"/>
        <v>0</v>
      </c>
      <c r="I123" s="70">
        <f t="shared" si="78"/>
        <v>0</v>
      </c>
      <c r="J123" s="70">
        <f t="shared" si="78"/>
        <v>0</v>
      </c>
      <c r="K123" s="70">
        <f t="shared" si="78"/>
        <v>0</v>
      </c>
      <c r="L123" s="70">
        <f t="shared" si="78"/>
        <v>0</v>
      </c>
      <c r="M123" s="70">
        <f t="shared" si="78"/>
        <v>0</v>
      </c>
      <c r="N123" s="70">
        <f t="shared" si="78"/>
        <v>0</v>
      </c>
      <c r="O123" s="70">
        <f t="shared" si="78"/>
        <v>0</v>
      </c>
      <c r="P123" s="103"/>
    </row>
    <row r="124" spans="1:16" ht="24" customHeight="1" x14ac:dyDescent="0.2">
      <c r="A124" s="13"/>
      <c r="B124" s="29" t="s">
        <v>17</v>
      </c>
      <c r="C124" s="14" t="s">
        <v>18</v>
      </c>
      <c r="D124" s="66">
        <f t="shared" ref="D124" si="79">SUM(E124:G124)</f>
        <v>49000</v>
      </c>
      <c r="E124" s="78"/>
      <c r="F124" s="15">
        <v>49000</v>
      </c>
      <c r="G124" s="73">
        <f t="shared" si="77"/>
        <v>0</v>
      </c>
      <c r="H124" s="15"/>
      <c r="I124" s="15"/>
      <c r="J124" s="15"/>
      <c r="K124" s="15"/>
      <c r="L124" s="15"/>
      <c r="M124" s="15"/>
      <c r="N124" s="15"/>
      <c r="O124" s="15"/>
    </row>
    <row r="125" spans="1:16" s="92" customFormat="1" ht="24" customHeight="1" x14ac:dyDescent="0.2">
      <c r="A125" s="24"/>
      <c r="B125" s="35" t="s">
        <v>137</v>
      </c>
      <c r="C125" s="21" t="s">
        <v>138</v>
      </c>
      <c r="D125" s="96">
        <f>D126</f>
        <v>240000</v>
      </c>
      <c r="E125" s="96">
        <f t="shared" ref="E125:O125" si="80">E126</f>
        <v>0</v>
      </c>
      <c r="F125" s="96">
        <f t="shared" si="80"/>
        <v>174000</v>
      </c>
      <c r="G125" s="96">
        <f t="shared" si="80"/>
        <v>66000</v>
      </c>
      <c r="H125" s="96">
        <f t="shared" si="80"/>
        <v>0</v>
      </c>
      <c r="I125" s="96">
        <f t="shared" si="80"/>
        <v>66000</v>
      </c>
      <c r="J125" s="96">
        <f t="shared" si="80"/>
        <v>0</v>
      </c>
      <c r="K125" s="96">
        <f t="shared" si="80"/>
        <v>0</v>
      </c>
      <c r="L125" s="96">
        <f t="shared" si="80"/>
        <v>0</v>
      </c>
      <c r="M125" s="96">
        <f t="shared" si="80"/>
        <v>0</v>
      </c>
      <c r="N125" s="96">
        <f t="shared" si="80"/>
        <v>0</v>
      </c>
      <c r="O125" s="96">
        <f t="shared" si="80"/>
        <v>0</v>
      </c>
      <c r="P125" s="103"/>
    </row>
    <row r="126" spans="1:16" ht="24" customHeight="1" x14ac:dyDescent="0.2">
      <c r="A126" s="13"/>
      <c r="B126" s="29" t="s">
        <v>139</v>
      </c>
      <c r="C126" s="14" t="s">
        <v>154</v>
      </c>
      <c r="D126" s="66">
        <f t="shared" ref="D126" si="81">SUM(E126:G126)</f>
        <v>240000</v>
      </c>
      <c r="E126" s="78"/>
      <c r="F126" s="15">
        <v>174000</v>
      </c>
      <c r="G126" s="73">
        <f t="shared" si="77"/>
        <v>66000</v>
      </c>
      <c r="H126" s="15"/>
      <c r="I126" s="15">
        <v>66000</v>
      </c>
      <c r="J126" s="15"/>
      <c r="K126" s="15"/>
      <c r="L126" s="15"/>
      <c r="M126" s="15"/>
      <c r="N126" s="15"/>
      <c r="O126" s="15"/>
    </row>
    <row r="127" spans="1:16" s="92" customFormat="1" ht="24" customHeight="1" x14ac:dyDescent="0.2">
      <c r="A127" s="25"/>
      <c r="B127" s="34" t="s">
        <v>140</v>
      </c>
      <c r="C127" s="26" t="s">
        <v>107</v>
      </c>
      <c r="D127" s="70">
        <f>D128</f>
        <v>34000</v>
      </c>
      <c r="E127" s="70">
        <f t="shared" ref="E127:O127" si="82">E128</f>
        <v>0</v>
      </c>
      <c r="F127" s="70">
        <f t="shared" si="82"/>
        <v>34000</v>
      </c>
      <c r="G127" s="70">
        <f t="shared" si="82"/>
        <v>0</v>
      </c>
      <c r="H127" s="70">
        <f t="shared" si="82"/>
        <v>0</v>
      </c>
      <c r="I127" s="70">
        <f t="shared" si="82"/>
        <v>0</v>
      </c>
      <c r="J127" s="70">
        <f t="shared" si="82"/>
        <v>0</v>
      </c>
      <c r="K127" s="70">
        <f t="shared" si="82"/>
        <v>0</v>
      </c>
      <c r="L127" s="70">
        <f t="shared" si="82"/>
        <v>0</v>
      </c>
      <c r="M127" s="70">
        <f t="shared" si="82"/>
        <v>0</v>
      </c>
      <c r="N127" s="70">
        <f t="shared" si="82"/>
        <v>0</v>
      </c>
      <c r="O127" s="70">
        <f t="shared" si="82"/>
        <v>0</v>
      </c>
      <c r="P127" s="103"/>
    </row>
    <row r="128" spans="1:16" ht="24" customHeight="1" x14ac:dyDescent="0.2">
      <c r="A128" s="13"/>
      <c r="B128" s="29" t="s">
        <v>141</v>
      </c>
      <c r="C128" s="14" t="s">
        <v>20</v>
      </c>
      <c r="D128" s="66">
        <f t="shared" ref="D128" si="83">SUM(E128:G128)</f>
        <v>34000</v>
      </c>
      <c r="E128" s="78"/>
      <c r="F128" s="15">
        <v>34000</v>
      </c>
      <c r="G128" s="73">
        <f t="shared" ref="G128:G133" si="84">SUM(H128:O128)</f>
        <v>0</v>
      </c>
      <c r="H128" s="15"/>
      <c r="I128" s="15"/>
      <c r="J128" s="15"/>
      <c r="K128" s="15"/>
      <c r="L128" s="15"/>
      <c r="M128" s="15"/>
      <c r="N128" s="15"/>
      <c r="O128" s="15"/>
    </row>
    <row r="129" spans="1:16" s="112" customFormat="1" ht="24" customHeight="1" x14ac:dyDescent="0.2">
      <c r="A129" s="128" t="s">
        <v>184</v>
      </c>
      <c r="B129" s="130"/>
      <c r="C129" s="130"/>
      <c r="D129" s="110">
        <f>D130+D132</f>
        <v>300000</v>
      </c>
      <c r="E129" s="110">
        <f t="shared" ref="E129" si="85">E130+E132</f>
        <v>0</v>
      </c>
      <c r="F129" s="110">
        <f t="shared" ref="F129:O129" si="86">F130+F132</f>
        <v>0</v>
      </c>
      <c r="G129" s="110">
        <f t="shared" si="86"/>
        <v>300000</v>
      </c>
      <c r="H129" s="110">
        <f t="shared" si="86"/>
        <v>0</v>
      </c>
      <c r="I129" s="110">
        <f t="shared" si="86"/>
        <v>0</v>
      </c>
      <c r="J129" s="110">
        <f t="shared" si="86"/>
        <v>300000</v>
      </c>
      <c r="K129" s="110">
        <f t="shared" si="86"/>
        <v>0</v>
      </c>
      <c r="L129" s="110">
        <f t="shared" si="86"/>
        <v>0</v>
      </c>
      <c r="M129" s="110">
        <f t="shared" si="86"/>
        <v>0</v>
      </c>
      <c r="N129" s="110">
        <f t="shared" si="86"/>
        <v>0</v>
      </c>
      <c r="O129" s="110">
        <f t="shared" si="86"/>
        <v>0</v>
      </c>
      <c r="P129" s="111"/>
    </row>
    <row r="130" spans="1:16" s="92" customFormat="1" ht="24" customHeight="1" x14ac:dyDescent="0.2">
      <c r="A130" s="25"/>
      <c r="B130" s="34" t="s">
        <v>150</v>
      </c>
      <c r="C130" s="26" t="s">
        <v>151</v>
      </c>
      <c r="D130" s="70">
        <f>D131</f>
        <v>0</v>
      </c>
      <c r="E130" s="70">
        <f t="shared" ref="E130:O130" si="87">E131</f>
        <v>0</v>
      </c>
      <c r="F130" s="70">
        <f t="shared" si="87"/>
        <v>0</v>
      </c>
      <c r="G130" s="70">
        <f t="shared" si="87"/>
        <v>0</v>
      </c>
      <c r="H130" s="70">
        <f t="shared" si="87"/>
        <v>0</v>
      </c>
      <c r="I130" s="70">
        <f t="shared" si="87"/>
        <v>0</v>
      </c>
      <c r="J130" s="70">
        <f t="shared" si="87"/>
        <v>0</v>
      </c>
      <c r="K130" s="70">
        <f t="shared" si="87"/>
        <v>0</v>
      </c>
      <c r="L130" s="70">
        <f t="shared" si="87"/>
        <v>0</v>
      </c>
      <c r="M130" s="70">
        <f t="shared" si="87"/>
        <v>0</v>
      </c>
      <c r="N130" s="70">
        <f t="shared" si="87"/>
        <v>0</v>
      </c>
      <c r="O130" s="70">
        <f t="shared" si="87"/>
        <v>0</v>
      </c>
      <c r="P130" s="103"/>
    </row>
    <row r="131" spans="1:16" ht="24" customHeight="1" x14ac:dyDescent="0.2">
      <c r="A131" s="13"/>
      <c r="B131" s="29" t="s">
        <v>152</v>
      </c>
      <c r="C131" s="14" t="s">
        <v>45</v>
      </c>
      <c r="D131" s="66">
        <f t="shared" ref="D131" si="88">SUM(E131:G131)</f>
        <v>0</v>
      </c>
      <c r="E131" s="78"/>
      <c r="F131" s="15"/>
      <c r="G131" s="73">
        <f t="shared" ref="G131" si="89">SUM(H131:O131)</f>
        <v>0</v>
      </c>
      <c r="H131" s="15"/>
      <c r="I131" s="15"/>
      <c r="J131" s="15"/>
      <c r="K131" s="15"/>
      <c r="L131" s="15"/>
      <c r="M131" s="15"/>
      <c r="N131" s="15"/>
      <c r="O131" s="15"/>
    </row>
    <row r="132" spans="1:16" s="92" customFormat="1" ht="21.75" customHeight="1" x14ac:dyDescent="0.2">
      <c r="A132" s="25"/>
      <c r="B132" s="37" t="s">
        <v>159</v>
      </c>
      <c r="C132" s="38" t="s">
        <v>160</v>
      </c>
      <c r="D132" s="70">
        <f>D133</f>
        <v>300000</v>
      </c>
      <c r="E132" s="70">
        <f t="shared" ref="E132:O132" si="90">E133</f>
        <v>0</v>
      </c>
      <c r="F132" s="70">
        <f t="shared" si="90"/>
        <v>0</v>
      </c>
      <c r="G132" s="70">
        <f t="shared" si="90"/>
        <v>300000</v>
      </c>
      <c r="H132" s="70">
        <f t="shared" si="90"/>
        <v>0</v>
      </c>
      <c r="I132" s="70">
        <f t="shared" si="90"/>
        <v>0</v>
      </c>
      <c r="J132" s="70">
        <f t="shared" si="90"/>
        <v>300000</v>
      </c>
      <c r="K132" s="70">
        <f t="shared" si="90"/>
        <v>0</v>
      </c>
      <c r="L132" s="70">
        <f t="shared" si="90"/>
        <v>0</v>
      </c>
      <c r="M132" s="70">
        <f t="shared" si="90"/>
        <v>0</v>
      </c>
      <c r="N132" s="70">
        <f t="shared" si="90"/>
        <v>0</v>
      </c>
      <c r="O132" s="70">
        <f t="shared" si="90"/>
        <v>0</v>
      </c>
      <c r="P132" s="103"/>
    </row>
    <row r="133" spans="1:16" ht="19.5" customHeight="1" x14ac:dyDescent="0.2">
      <c r="A133" s="13"/>
      <c r="B133" s="39" t="s">
        <v>161</v>
      </c>
      <c r="C133" s="40" t="s">
        <v>97</v>
      </c>
      <c r="D133" s="66">
        <f t="shared" ref="D133" si="91">SUM(E133:G133)</f>
        <v>300000</v>
      </c>
      <c r="E133" s="78"/>
      <c r="F133" s="15"/>
      <c r="G133" s="73">
        <f t="shared" si="84"/>
        <v>300000</v>
      </c>
      <c r="H133" s="15"/>
      <c r="I133" s="15"/>
      <c r="J133" s="15">
        <v>300000</v>
      </c>
      <c r="K133" s="15"/>
      <c r="L133" s="15"/>
      <c r="M133" s="15"/>
      <c r="N133" s="15"/>
      <c r="O133" s="15"/>
    </row>
    <row r="134" spans="1:16" s="112" customFormat="1" ht="24" customHeight="1" x14ac:dyDescent="0.2">
      <c r="A134" s="128" t="s">
        <v>185</v>
      </c>
      <c r="B134" s="143"/>
      <c r="C134" s="143"/>
      <c r="D134" s="110">
        <f>D135</f>
        <v>658000</v>
      </c>
      <c r="E134" s="110">
        <f t="shared" ref="E134:O135" si="92">E135</f>
        <v>0</v>
      </c>
      <c r="F134" s="110">
        <f t="shared" si="92"/>
        <v>234000</v>
      </c>
      <c r="G134" s="110">
        <f t="shared" si="92"/>
        <v>424000</v>
      </c>
      <c r="H134" s="110">
        <f t="shared" si="92"/>
        <v>0</v>
      </c>
      <c r="I134" s="110">
        <f t="shared" si="92"/>
        <v>424000</v>
      </c>
      <c r="J134" s="110">
        <f t="shared" si="92"/>
        <v>0</v>
      </c>
      <c r="K134" s="110">
        <f t="shared" si="92"/>
        <v>0</v>
      </c>
      <c r="L134" s="110">
        <f t="shared" si="92"/>
        <v>0</v>
      </c>
      <c r="M134" s="110">
        <f t="shared" si="92"/>
        <v>0</v>
      </c>
      <c r="N134" s="110">
        <f t="shared" si="92"/>
        <v>0</v>
      </c>
      <c r="O134" s="110">
        <f t="shared" si="92"/>
        <v>0</v>
      </c>
      <c r="P134" s="111"/>
    </row>
    <row r="135" spans="1:16" s="92" customFormat="1" ht="24" customHeight="1" x14ac:dyDescent="0.2">
      <c r="A135" s="25"/>
      <c r="B135" s="34" t="s">
        <v>142</v>
      </c>
      <c r="C135" s="26" t="s">
        <v>143</v>
      </c>
      <c r="D135" s="70">
        <f>D136</f>
        <v>658000</v>
      </c>
      <c r="E135" s="70">
        <f t="shared" si="92"/>
        <v>0</v>
      </c>
      <c r="F135" s="70">
        <f t="shared" si="92"/>
        <v>234000</v>
      </c>
      <c r="G135" s="70">
        <f t="shared" si="92"/>
        <v>424000</v>
      </c>
      <c r="H135" s="70">
        <f t="shared" si="92"/>
        <v>0</v>
      </c>
      <c r="I135" s="70">
        <f t="shared" si="92"/>
        <v>424000</v>
      </c>
      <c r="J135" s="70">
        <f t="shared" si="92"/>
        <v>0</v>
      </c>
      <c r="K135" s="70">
        <f t="shared" si="92"/>
        <v>0</v>
      </c>
      <c r="L135" s="70">
        <f t="shared" si="92"/>
        <v>0</v>
      </c>
      <c r="M135" s="70">
        <f t="shared" si="92"/>
        <v>0</v>
      </c>
      <c r="N135" s="70">
        <f t="shared" si="92"/>
        <v>0</v>
      </c>
      <c r="O135" s="70">
        <f t="shared" si="92"/>
        <v>0</v>
      </c>
      <c r="P135" s="103"/>
    </row>
    <row r="136" spans="1:16" ht="24" customHeight="1" x14ac:dyDescent="0.2">
      <c r="A136" s="13"/>
      <c r="B136" s="29" t="s">
        <v>144</v>
      </c>
      <c r="C136" s="14" t="s">
        <v>69</v>
      </c>
      <c r="D136" s="66">
        <f t="shared" ref="D136" si="93">SUM(E136:G136)</f>
        <v>658000</v>
      </c>
      <c r="E136" s="78"/>
      <c r="F136" s="15">
        <v>234000</v>
      </c>
      <c r="G136" s="73">
        <f t="shared" ref="G136" si="94">SUM(H136:O136)</f>
        <v>424000</v>
      </c>
      <c r="H136" s="15"/>
      <c r="I136" s="15">
        <v>424000</v>
      </c>
      <c r="J136" s="15"/>
      <c r="K136" s="15"/>
      <c r="L136" s="15"/>
      <c r="M136" s="15"/>
      <c r="N136" s="15"/>
      <c r="O136" s="15"/>
    </row>
    <row r="137" spans="1:16" s="112" customFormat="1" ht="24" customHeight="1" x14ac:dyDescent="0.2">
      <c r="A137" s="128" t="s">
        <v>186</v>
      </c>
      <c r="B137" s="130"/>
      <c r="C137" s="130"/>
      <c r="D137" s="110">
        <f>D138+D140+D142</f>
        <v>62000</v>
      </c>
      <c r="E137" s="110">
        <f t="shared" ref="E137" si="95">E138+E140+E142</f>
        <v>0</v>
      </c>
      <c r="F137" s="110">
        <f t="shared" ref="F137:O137" si="96">F138+F140+F142</f>
        <v>62000</v>
      </c>
      <c r="G137" s="110">
        <f t="shared" si="96"/>
        <v>0</v>
      </c>
      <c r="H137" s="110">
        <f t="shared" si="96"/>
        <v>0</v>
      </c>
      <c r="I137" s="110">
        <f t="shared" si="96"/>
        <v>0</v>
      </c>
      <c r="J137" s="110">
        <f t="shared" si="96"/>
        <v>0</v>
      </c>
      <c r="K137" s="110">
        <f t="shared" si="96"/>
        <v>0</v>
      </c>
      <c r="L137" s="110">
        <f t="shared" si="96"/>
        <v>0</v>
      </c>
      <c r="M137" s="110">
        <f t="shared" si="96"/>
        <v>0</v>
      </c>
      <c r="N137" s="110">
        <f t="shared" si="96"/>
        <v>0</v>
      </c>
      <c r="O137" s="110">
        <f t="shared" si="96"/>
        <v>0</v>
      </c>
      <c r="P137" s="111"/>
    </row>
    <row r="138" spans="1:16" s="92" customFormat="1" ht="24" customHeight="1" x14ac:dyDescent="0.2">
      <c r="A138" s="25"/>
      <c r="B138" s="42" t="s">
        <v>145</v>
      </c>
      <c r="C138" s="26" t="s">
        <v>109</v>
      </c>
      <c r="D138" s="70">
        <f>D139</f>
        <v>40000</v>
      </c>
      <c r="E138" s="70">
        <f t="shared" ref="E138:O138" si="97">E139</f>
        <v>0</v>
      </c>
      <c r="F138" s="70">
        <f t="shared" si="97"/>
        <v>40000</v>
      </c>
      <c r="G138" s="70">
        <f t="shared" si="97"/>
        <v>0</v>
      </c>
      <c r="H138" s="70">
        <f t="shared" si="97"/>
        <v>0</v>
      </c>
      <c r="I138" s="70">
        <f t="shared" si="97"/>
        <v>0</v>
      </c>
      <c r="J138" s="70">
        <f t="shared" si="97"/>
        <v>0</v>
      </c>
      <c r="K138" s="70">
        <f t="shared" si="97"/>
        <v>0</v>
      </c>
      <c r="L138" s="70">
        <f t="shared" si="97"/>
        <v>0</v>
      </c>
      <c r="M138" s="70">
        <f t="shared" si="97"/>
        <v>0</v>
      </c>
      <c r="N138" s="70">
        <f t="shared" si="97"/>
        <v>0</v>
      </c>
      <c r="O138" s="70">
        <f t="shared" si="97"/>
        <v>0</v>
      </c>
      <c r="P138" s="103"/>
    </row>
    <row r="139" spans="1:16" ht="24" customHeight="1" x14ac:dyDescent="0.2">
      <c r="A139" s="13"/>
      <c r="B139" s="29" t="s">
        <v>146</v>
      </c>
      <c r="C139" s="14" t="s">
        <v>27</v>
      </c>
      <c r="D139" s="66">
        <f t="shared" ref="D139" si="98">SUM(E139:G139)</f>
        <v>40000</v>
      </c>
      <c r="E139" s="78"/>
      <c r="F139" s="15">
        <v>40000</v>
      </c>
      <c r="G139" s="73">
        <f>SUM(H139:O139)</f>
        <v>0</v>
      </c>
      <c r="H139" s="15"/>
      <c r="I139" s="15"/>
      <c r="J139" s="15"/>
      <c r="K139" s="15"/>
      <c r="L139" s="15"/>
      <c r="M139" s="15"/>
      <c r="N139" s="15"/>
      <c r="O139" s="15"/>
    </row>
    <row r="140" spans="1:16" s="92" customFormat="1" ht="24" customHeight="1" x14ac:dyDescent="0.2">
      <c r="A140" s="25"/>
      <c r="B140" s="34" t="s">
        <v>148</v>
      </c>
      <c r="C140" s="26" t="s">
        <v>41</v>
      </c>
      <c r="D140" s="70">
        <f>D141</f>
        <v>22000</v>
      </c>
      <c r="E140" s="70">
        <f t="shared" ref="E140:O140" si="99">E141</f>
        <v>0</v>
      </c>
      <c r="F140" s="70">
        <f t="shared" si="99"/>
        <v>22000</v>
      </c>
      <c r="G140" s="70">
        <f t="shared" si="99"/>
        <v>0</v>
      </c>
      <c r="H140" s="70">
        <f t="shared" si="99"/>
        <v>0</v>
      </c>
      <c r="I140" s="70">
        <f t="shared" si="99"/>
        <v>0</v>
      </c>
      <c r="J140" s="70">
        <f t="shared" si="99"/>
        <v>0</v>
      </c>
      <c r="K140" s="70">
        <f t="shared" si="99"/>
        <v>0</v>
      </c>
      <c r="L140" s="70">
        <f t="shared" si="99"/>
        <v>0</v>
      </c>
      <c r="M140" s="70">
        <f t="shared" si="99"/>
        <v>0</v>
      </c>
      <c r="N140" s="70">
        <f t="shared" si="99"/>
        <v>0</v>
      </c>
      <c r="O140" s="70">
        <f t="shared" si="99"/>
        <v>0</v>
      </c>
      <c r="P140" s="103"/>
    </row>
    <row r="141" spans="1:16" ht="24" customHeight="1" x14ac:dyDescent="0.2">
      <c r="A141" s="13"/>
      <c r="B141" s="29" t="s">
        <v>149</v>
      </c>
      <c r="C141" s="41" t="s">
        <v>41</v>
      </c>
      <c r="D141" s="66">
        <f t="shared" ref="D141" si="100">SUM(E141:G141)</f>
        <v>22000</v>
      </c>
      <c r="E141" s="78"/>
      <c r="F141" s="15">
        <v>22000</v>
      </c>
      <c r="G141" s="73">
        <f t="shared" ref="G141:G146" si="101">SUM(H141:O141)</f>
        <v>0</v>
      </c>
      <c r="H141" s="15"/>
      <c r="I141" s="15"/>
      <c r="J141" s="15"/>
      <c r="K141" s="15"/>
      <c r="L141" s="15"/>
      <c r="M141" s="15"/>
      <c r="N141" s="15"/>
      <c r="O141" s="15"/>
    </row>
    <row r="142" spans="1:16" s="92" customFormat="1" ht="24" customHeight="1" x14ac:dyDescent="0.2">
      <c r="A142" s="25"/>
      <c r="B142" s="34" t="s">
        <v>150</v>
      </c>
      <c r="C142" s="26" t="s">
        <v>151</v>
      </c>
      <c r="D142" s="70">
        <f>D143</f>
        <v>0</v>
      </c>
      <c r="E142" s="70">
        <f t="shared" ref="E142:O142" si="102">E143</f>
        <v>0</v>
      </c>
      <c r="F142" s="70">
        <f t="shared" si="102"/>
        <v>0</v>
      </c>
      <c r="G142" s="70">
        <f t="shared" si="102"/>
        <v>0</v>
      </c>
      <c r="H142" s="70">
        <f t="shared" si="102"/>
        <v>0</v>
      </c>
      <c r="I142" s="70">
        <f t="shared" si="102"/>
        <v>0</v>
      </c>
      <c r="J142" s="70">
        <f t="shared" si="102"/>
        <v>0</v>
      </c>
      <c r="K142" s="70">
        <f t="shared" si="102"/>
        <v>0</v>
      </c>
      <c r="L142" s="70">
        <f t="shared" si="102"/>
        <v>0</v>
      </c>
      <c r="M142" s="70">
        <f t="shared" si="102"/>
        <v>0</v>
      </c>
      <c r="N142" s="70">
        <f t="shared" si="102"/>
        <v>0</v>
      </c>
      <c r="O142" s="70">
        <f t="shared" si="102"/>
        <v>0</v>
      </c>
      <c r="P142" s="103"/>
    </row>
    <row r="143" spans="1:16" ht="24" customHeight="1" x14ac:dyDescent="0.2">
      <c r="A143" s="13"/>
      <c r="B143" s="29" t="s">
        <v>155</v>
      </c>
      <c r="C143" s="41" t="s">
        <v>156</v>
      </c>
      <c r="D143" s="66">
        <f t="shared" ref="D143" si="103">SUM(E143:G143)</f>
        <v>0</v>
      </c>
      <c r="E143" s="78"/>
      <c r="F143" s="15"/>
      <c r="G143" s="73">
        <f t="shared" si="101"/>
        <v>0</v>
      </c>
      <c r="H143" s="15"/>
      <c r="I143" s="15"/>
      <c r="J143" s="15"/>
      <c r="K143" s="15"/>
      <c r="L143" s="15"/>
      <c r="M143" s="15"/>
      <c r="N143" s="15"/>
      <c r="O143" s="15"/>
    </row>
    <row r="144" spans="1:16" s="112" customFormat="1" ht="24" customHeight="1" x14ac:dyDescent="0.2">
      <c r="A144" s="128" t="s">
        <v>187</v>
      </c>
      <c r="B144" s="143"/>
      <c r="C144" s="143"/>
      <c r="D144" s="110">
        <f>D145</f>
        <v>10000</v>
      </c>
      <c r="E144" s="110">
        <f t="shared" ref="E144:O145" si="104">E145</f>
        <v>0</v>
      </c>
      <c r="F144" s="110">
        <f t="shared" si="104"/>
        <v>10000</v>
      </c>
      <c r="G144" s="110">
        <f t="shared" si="104"/>
        <v>0</v>
      </c>
      <c r="H144" s="110">
        <f t="shared" si="104"/>
        <v>0</v>
      </c>
      <c r="I144" s="110">
        <f t="shared" si="104"/>
        <v>0</v>
      </c>
      <c r="J144" s="110">
        <f t="shared" si="104"/>
        <v>0</v>
      </c>
      <c r="K144" s="110">
        <f t="shared" si="104"/>
        <v>0</v>
      </c>
      <c r="L144" s="110">
        <f t="shared" si="104"/>
        <v>0</v>
      </c>
      <c r="M144" s="110">
        <f t="shared" si="104"/>
        <v>0</v>
      </c>
      <c r="N144" s="110">
        <f t="shared" si="104"/>
        <v>0</v>
      </c>
      <c r="O144" s="110">
        <f t="shared" si="104"/>
        <v>0</v>
      </c>
      <c r="P144" s="111"/>
    </row>
    <row r="145" spans="1:16" s="92" customFormat="1" ht="24" customHeight="1" x14ac:dyDescent="0.2">
      <c r="A145" s="25"/>
      <c r="B145" s="34" t="s">
        <v>148</v>
      </c>
      <c r="C145" s="26" t="s">
        <v>41</v>
      </c>
      <c r="D145" s="70">
        <f>D146</f>
        <v>10000</v>
      </c>
      <c r="E145" s="70">
        <f t="shared" si="104"/>
        <v>0</v>
      </c>
      <c r="F145" s="70">
        <f t="shared" si="104"/>
        <v>10000</v>
      </c>
      <c r="G145" s="70">
        <f t="shared" si="104"/>
        <v>0</v>
      </c>
      <c r="H145" s="70">
        <f t="shared" si="104"/>
        <v>0</v>
      </c>
      <c r="I145" s="70">
        <f t="shared" si="104"/>
        <v>0</v>
      </c>
      <c r="J145" s="70">
        <f t="shared" si="104"/>
        <v>0</v>
      </c>
      <c r="K145" s="70">
        <f t="shared" si="104"/>
        <v>0</v>
      </c>
      <c r="L145" s="70">
        <f t="shared" si="104"/>
        <v>0</v>
      </c>
      <c r="M145" s="70">
        <f t="shared" si="104"/>
        <v>0</v>
      </c>
      <c r="N145" s="70">
        <f t="shared" si="104"/>
        <v>0</v>
      </c>
      <c r="O145" s="70">
        <f t="shared" si="104"/>
        <v>0</v>
      </c>
      <c r="P145" s="103"/>
    </row>
    <row r="146" spans="1:16" ht="24" customHeight="1" x14ac:dyDescent="0.2">
      <c r="A146" s="13"/>
      <c r="B146" s="29" t="s">
        <v>149</v>
      </c>
      <c r="C146" s="14" t="s">
        <v>41</v>
      </c>
      <c r="D146" s="66">
        <f t="shared" ref="D146" si="105">SUM(E146:G146)</f>
        <v>10000</v>
      </c>
      <c r="E146" s="78"/>
      <c r="F146" s="15">
        <v>10000</v>
      </c>
      <c r="G146" s="73">
        <f t="shared" si="101"/>
        <v>0</v>
      </c>
      <c r="H146" s="15"/>
      <c r="I146" s="15"/>
      <c r="J146" s="15"/>
      <c r="K146" s="15"/>
      <c r="L146" s="15"/>
      <c r="M146" s="15"/>
      <c r="N146" s="15"/>
      <c r="O146" s="15"/>
    </row>
    <row r="147" spans="1:16" s="112" customFormat="1" ht="24" customHeight="1" x14ac:dyDescent="0.2">
      <c r="A147" s="128" t="s">
        <v>188</v>
      </c>
      <c r="B147" s="143"/>
      <c r="C147" s="143"/>
      <c r="D147" s="110">
        <f>D148+D150+D152+D154+D156</f>
        <v>126000</v>
      </c>
      <c r="E147" s="110">
        <f t="shared" ref="E147" si="106">E148+E150+E152+E154+E156</f>
        <v>0</v>
      </c>
      <c r="F147" s="110">
        <f t="shared" ref="F147:O147" si="107">F148+F150+F152+F154+F156</f>
        <v>126000</v>
      </c>
      <c r="G147" s="110">
        <f t="shared" si="107"/>
        <v>0</v>
      </c>
      <c r="H147" s="110">
        <f t="shared" si="107"/>
        <v>0</v>
      </c>
      <c r="I147" s="110">
        <f t="shared" si="107"/>
        <v>0</v>
      </c>
      <c r="J147" s="110">
        <f t="shared" si="107"/>
        <v>0</v>
      </c>
      <c r="K147" s="110">
        <f t="shared" si="107"/>
        <v>0</v>
      </c>
      <c r="L147" s="110">
        <f t="shared" si="107"/>
        <v>0</v>
      </c>
      <c r="M147" s="110">
        <f t="shared" si="107"/>
        <v>0</v>
      </c>
      <c r="N147" s="110">
        <f t="shared" si="107"/>
        <v>0</v>
      </c>
      <c r="O147" s="110">
        <f t="shared" si="107"/>
        <v>0</v>
      </c>
      <c r="P147" s="111"/>
    </row>
    <row r="148" spans="1:16" s="92" customFormat="1" ht="24" customHeight="1" x14ac:dyDescent="0.2">
      <c r="A148" s="25"/>
      <c r="B148" s="34" t="s">
        <v>133</v>
      </c>
      <c r="C148" s="26" t="s">
        <v>134</v>
      </c>
      <c r="D148" s="70">
        <f>D149</f>
        <v>103000</v>
      </c>
      <c r="E148" s="70">
        <f t="shared" ref="E148:O148" si="108">E149</f>
        <v>0</v>
      </c>
      <c r="F148" s="70">
        <f t="shared" si="108"/>
        <v>103000</v>
      </c>
      <c r="G148" s="70">
        <f t="shared" si="108"/>
        <v>0</v>
      </c>
      <c r="H148" s="70">
        <f t="shared" si="108"/>
        <v>0</v>
      </c>
      <c r="I148" s="70">
        <f t="shared" si="108"/>
        <v>0</v>
      </c>
      <c r="J148" s="70">
        <f t="shared" si="108"/>
        <v>0</v>
      </c>
      <c r="K148" s="70">
        <f t="shared" si="108"/>
        <v>0</v>
      </c>
      <c r="L148" s="70">
        <f t="shared" si="108"/>
        <v>0</v>
      </c>
      <c r="M148" s="70">
        <f t="shared" si="108"/>
        <v>0</v>
      </c>
      <c r="N148" s="70">
        <f t="shared" si="108"/>
        <v>0</v>
      </c>
      <c r="O148" s="70">
        <f t="shared" si="108"/>
        <v>0</v>
      </c>
      <c r="P148" s="103"/>
    </row>
    <row r="149" spans="1:16" ht="24" customHeight="1" x14ac:dyDescent="0.2">
      <c r="A149" s="16"/>
      <c r="B149" s="30" t="s">
        <v>135</v>
      </c>
      <c r="C149" s="17" t="s">
        <v>16</v>
      </c>
      <c r="D149" s="66">
        <f t="shared" ref="D149" si="109">SUM(E149:G149)</f>
        <v>103000</v>
      </c>
      <c r="E149" s="78"/>
      <c r="F149" s="15">
        <v>103000</v>
      </c>
      <c r="G149" s="73">
        <f t="shared" ref="G149:G157" si="110">SUM(H149:O149)</f>
        <v>0</v>
      </c>
      <c r="H149" s="15"/>
      <c r="I149" s="15"/>
      <c r="J149" s="15"/>
      <c r="K149" s="15"/>
      <c r="L149" s="15"/>
      <c r="M149" s="15"/>
      <c r="N149" s="15"/>
      <c r="O149" s="15"/>
    </row>
    <row r="150" spans="1:16" s="92" customFormat="1" ht="24" customHeight="1" x14ac:dyDescent="0.2">
      <c r="A150" s="25"/>
      <c r="B150" s="34" t="s">
        <v>136</v>
      </c>
      <c r="C150" s="26" t="s">
        <v>18</v>
      </c>
      <c r="D150" s="70">
        <f>D151</f>
        <v>3000</v>
      </c>
      <c r="E150" s="70">
        <f t="shared" ref="E150:O150" si="111">E151</f>
        <v>0</v>
      </c>
      <c r="F150" s="70">
        <f t="shared" si="111"/>
        <v>3000</v>
      </c>
      <c r="G150" s="70">
        <f t="shared" si="111"/>
        <v>0</v>
      </c>
      <c r="H150" s="70">
        <f t="shared" si="111"/>
        <v>0</v>
      </c>
      <c r="I150" s="70">
        <f t="shared" si="111"/>
        <v>0</v>
      </c>
      <c r="J150" s="70">
        <f t="shared" si="111"/>
        <v>0</v>
      </c>
      <c r="K150" s="70">
        <f t="shared" si="111"/>
        <v>0</v>
      </c>
      <c r="L150" s="70">
        <f t="shared" si="111"/>
        <v>0</v>
      </c>
      <c r="M150" s="70">
        <f t="shared" si="111"/>
        <v>0</v>
      </c>
      <c r="N150" s="70">
        <f t="shared" si="111"/>
        <v>0</v>
      </c>
      <c r="O150" s="70">
        <f t="shared" si="111"/>
        <v>0</v>
      </c>
      <c r="P150" s="103"/>
    </row>
    <row r="151" spans="1:16" ht="24" customHeight="1" x14ac:dyDescent="0.2">
      <c r="A151" s="16"/>
      <c r="B151" s="30" t="s">
        <v>17</v>
      </c>
      <c r="C151" s="17" t="s">
        <v>18</v>
      </c>
      <c r="D151" s="66">
        <f t="shared" ref="D151" si="112">SUM(E151:G151)</f>
        <v>3000</v>
      </c>
      <c r="E151" s="78"/>
      <c r="F151" s="15">
        <v>3000</v>
      </c>
      <c r="G151" s="73">
        <f t="shared" si="110"/>
        <v>0</v>
      </c>
      <c r="H151" s="15"/>
      <c r="I151" s="15"/>
      <c r="J151" s="15"/>
      <c r="K151" s="15"/>
      <c r="L151" s="15"/>
      <c r="M151" s="15"/>
      <c r="N151" s="15"/>
      <c r="O151" s="15"/>
    </row>
    <row r="152" spans="1:16" s="92" customFormat="1" ht="24" customHeight="1" x14ac:dyDescent="0.2">
      <c r="A152" s="25"/>
      <c r="B152" s="34" t="s">
        <v>137</v>
      </c>
      <c r="C152" s="69" t="s">
        <v>157</v>
      </c>
      <c r="D152" s="70">
        <f>D153</f>
        <v>17000</v>
      </c>
      <c r="E152" s="70">
        <f t="shared" ref="E152:O152" si="113">E153</f>
        <v>0</v>
      </c>
      <c r="F152" s="70">
        <f t="shared" si="113"/>
        <v>17000</v>
      </c>
      <c r="G152" s="70">
        <f t="shared" si="113"/>
        <v>0</v>
      </c>
      <c r="H152" s="70">
        <f t="shared" si="113"/>
        <v>0</v>
      </c>
      <c r="I152" s="70">
        <f t="shared" si="113"/>
        <v>0</v>
      </c>
      <c r="J152" s="70">
        <f t="shared" si="113"/>
        <v>0</v>
      </c>
      <c r="K152" s="70">
        <f t="shared" si="113"/>
        <v>0</v>
      </c>
      <c r="L152" s="70">
        <f t="shared" si="113"/>
        <v>0</v>
      </c>
      <c r="M152" s="70">
        <f t="shared" si="113"/>
        <v>0</v>
      </c>
      <c r="N152" s="70">
        <f t="shared" si="113"/>
        <v>0</v>
      </c>
      <c r="O152" s="70">
        <f t="shared" si="113"/>
        <v>0</v>
      </c>
      <c r="P152" s="103"/>
    </row>
    <row r="153" spans="1:16" ht="24" customHeight="1" x14ac:dyDescent="0.2">
      <c r="A153" s="16"/>
      <c r="B153" s="30" t="s">
        <v>139</v>
      </c>
      <c r="C153" s="17" t="s">
        <v>158</v>
      </c>
      <c r="D153" s="66">
        <f t="shared" ref="D153" si="114">SUM(E153:G153)</f>
        <v>17000</v>
      </c>
      <c r="E153" s="78"/>
      <c r="F153" s="15">
        <v>17000</v>
      </c>
      <c r="G153" s="73">
        <f t="shared" si="110"/>
        <v>0</v>
      </c>
      <c r="H153" s="15"/>
      <c r="I153" s="15"/>
      <c r="J153" s="15"/>
      <c r="K153" s="15"/>
      <c r="L153" s="15"/>
      <c r="M153" s="15"/>
      <c r="N153" s="15"/>
      <c r="O153" s="15"/>
    </row>
    <row r="154" spans="1:16" s="71" customFormat="1" ht="24" customHeight="1" x14ac:dyDescent="0.2">
      <c r="A154" s="25"/>
      <c r="B154" s="34" t="s">
        <v>140</v>
      </c>
      <c r="C154" s="26" t="s">
        <v>107</v>
      </c>
      <c r="D154" s="70">
        <f>D155</f>
        <v>3000</v>
      </c>
      <c r="E154" s="70">
        <f t="shared" ref="E154:O154" si="115">E155</f>
        <v>0</v>
      </c>
      <c r="F154" s="70">
        <f t="shared" si="115"/>
        <v>3000</v>
      </c>
      <c r="G154" s="70">
        <f t="shared" si="115"/>
        <v>0</v>
      </c>
      <c r="H154" s="70">
        <f t="shared" si="115"/>
        <v>0</v>
      </c>
      <c r="I154" s="70">
        <f t="shared" si="115"/>
        <v>0</v>
      </c>
      <c r="J154" s="70">
        <f t="shared" si="115"/>
        <v>0</v>
      </c>
      <c r="K154" s="70">
        <f t="shared" si="115"/>
        <v>0</v>
      </c>
      <c r="L154" s="70">
        <f t="shared" si="115"/>
        <v>0</v>
      </c>
      <c r="M154" s="70">
        <f t="shared" si="115"/>
        <v>0</v>
      </c>
      <c r="N154" s="70">
        <f t="shared" si="115"/>
        <v>0</v>
      </c>
      <c r="O154" s="70">
        <f t="shared" si="115"/>
        <v>0</v>
      </c>
      <c r="P154" s="104"/>
    </row>
    <row r="155" spans="1:16" ht="24" customHeight="1" x14ac:dyDescent="0.2">
      <c r="A155" s="16"/>
      <c r="B155" s="30" t="s">
        <v>141</v>
      </c>
      <c r="C155" s="17" t="s">
        <v>20</v>
      </c>
      <c r="D155" s="66">
        <f t="shared" ref="D155" si="116">SUM(E155:G155)</f>
        <v>3000</v>
      </c>
      <c r="E155" s="78"/>
      <c r="F155" s="15">
        <v>3000</v>
      </c>
      <c r="G155" s="73">
        <f t="shared" si="110"/>
        <v>0</v>
      </c>
      <c r="H155" s="15"/>
      <c r="I155" s="15"/>
      <c r="J155" s="15"/>
      <c r="K155" s="15"/>
      <c r="L155" s="15"/>
      <c r="M155" s="15"/>
      <c r="N155" s="15"/>
      <c r="O155" s="15"/>
    </row>
    <row r="156" spans="1:16" s="92" customFormat="1" ht="24" customHeight="1" x14ac:dyDescent="0.2">
      <c r="A156" s="25"/>
      <c r="B156" s="42" t="s">
        <v>145</v>
      </c>
      <c r="C156" s="26" t="s">
        <v>109</v>
      </c>
      <c r="D156" s="70">
        <f>D157</f>
        <v>0</v>
      </c>
      <c r="E156" s="70">
        <f t="shared" ref="E156:O156" si="117">E157</f>
        <v>0</v>
      </c>
      <c r="F156" s="70">
        <f t="shared" si="117"/>
        <v>0</v>
      </c>
      <c r="G156" s="70">
        <f t="shared" si="117"/>
        <v>0</v>
      </c>
      <c r="H156" s="70">
        <f t="shared" si="117"/>
        <v>0</v>
      </c>
      <c r="I156" s="70">
        <f t="shared" si="117"/>
        <v>0</v>
      </c>
      <c r="J156" s="70">
        <f t="shared" si="117"/>
        <v>0</v>
      </c>
      <c r="K156" s="70">
        <f t="shared" si="117"/>
        <v>0</v>
      </c>
      <c r="L156" s="70">
        <f t="shared" si="117"/>
        <v>0</v>
      </c>
      <c r="M156" s="70">
        <f t="shared" si="117"/>
        <v>0</v>
      </c>
      <c r="N156" s="70">
        <f t="shared" si="117"/>
        <v>0</v>
      </c>
      <c r="O156" s="70">
        <f t="shared" si="117"/>
        <v>0</v>
      </c>
      <c r="P156" s="103"/>
    </row>
    <row r="157" spans="1:16" ht="24" customHeight="1" x14ac:dyDescent="0.2">
      <c r="A157" s="13"/>
      <c r="B157" s="29" t="s">
        <v>147</v>
      </c>
      <c r="C157" s="14" t="s">
        <v>33</v>
      </c>
      <c r="D157" s="66">
        <f t="shared" ref="D157" si="118">SUM(E157:G157)</f>
        <v>0</v>
      </c>
      <c r="E157" s="22"/>
      <c r="F157" s="81"/>
      <c r="G157" s="73">
        <f t="shared" si="110"/>
        <v>0</v>
      </c>
      <c r="H157" s="81"/>
      <c r="I157" s="81"/>
      <c r="J157" s="81"/>
      <c r="K157" s="81"/>
      <c r="L157" s="81"/>
      <c r="M157" s="81"/>
      <c r="N157" s="81"/>
      <c r="O157" s="81"/>
    </row>
    <row r="158" spans="1:16" s="112" customFormat="1" ht="24" customHeight="1" x14ac:dyDescent="0.2">
      <c r="A158" s="128" t="s">
        <v>189</v>
      </c>
      <c r="B158" s="143"/>
      <c r="C158" s="143"/>
      <c r="D158" s="110">
        <f>D159+D161+D163+D165+D167</f>
        <v>270000</v>
      </c>
      <c r="E158" s="110">
        <f t="shared" ref="E158:O158" si="119">E159+E161+E163+E165+E167</f>
        <v>0</v>
      </c>
      <c r="F158" s="110">
        <f t="shared" si="119"/>
        <v>270000</v>
      </c>
      <c r="G158" s="110">
        <f t="shared" si="119"/>
        <v>0</v>
      </c>
      <c r="H158" s="110">
        <f t="shared" si="119"/>
        <v>0</v>
      </c>
      <c r="I158" s="110">
        <f t="shared" si="119"/>
        <v>0</v>
      </c>
      <c r="J158" s="110">
        <f t="shared" si="119"/>
        <v>0</v>
      </c>
      <c r="K158" s="110">
        <f t="shared" si="119"/>
        <v>0</v>
      </c>
      <c r="L158" s="110">
        <f t="shared" si="119"/>
        <v>0</v>
      </c>
      <c r="M158" s="110">
        <f t="shared" si="119"/>
        <v>0</v>
      </c>
      <c r="N158" s="110">
        <f t="shared" si="119"/>
        <v>0</v>
      </c>
      <c r="O158" s="110">
        <f t="shared" si="119"/>
        <v>0</v>
      </c>
      <c r="P158" s="111"/>
    </row>
    <row r="159" spans="1:16" s="92" customFormat="1" ht="24" customHeight="1" x14ac:dyDescent="0.2">
      <c r="A159" s="25"/>
      <c r="B159" s="34" t="s">
        <v>133</v>
      </c>
      <c r="C159" s="26" t="s">
        <v>134</v>
      </c>
      <c r="D159" s="70">
        <f>D160</f>
        <v>66000</v>
      </c>
      <c r="E159" s="70">
        <f t="shared" ref="E159:O159" si="120">E160</f>
        <v>0</v>
      </c>
      <c r="F159" s="70">
        <f t="shared" si="120"/>
        <v>66000</v>
      </c>
      <c r="G159" s="70">
        <f t="shared" si="120"/>
        <v>0</v>
      </c>
      <c r="H159" s="70">
        <f t="shared" si="120"/>
        <v>0</v>
      </c>
      <c r="I159" s="70">
        <f t="shared" si="120"/>
        <v>0</v>
      </c>
      <c r="J159" s="70">
        <f t="shared" si="120"/>
        <v>0</v>
      </c>
      <c r="K159" s="70">
        <f t="shared" si="120"/>
        <v>0</v>
      </c>
      <c r="L159" s="70">
        <f t="shared" si="120"/>
        <v>0</v>
      </c>
      <c r="M159" s="70">
        <f t="shared" si="120"/>
        <v>0</v>
      </c>
      <c r="N159" s="70">
        <f t="shared" si="120"/>
        <v>0</v>
      </c>
      <c r="O159" s="70">
        <f t="shared" si="120"/>
        <v>0</v>
      </c>
      <c r="P159" s="103"/>
    </row>
    <row r="160" spans="1:16" ht="24" customHeight="1" x14ac:dyDescent="0.2">
      <c r="A160" s="13"/>
      <c r="B160" s="30" t="s">
        <v>135</v>
      </c>
      <c r="C160" s="17" t="s">
        <v>16</v>
      </c>
      <c r="D160" s="66">
        <f t="shared" ref="D160" si="121">SUM(E160:G160)</f>
        <v>66000</v>
      </c>
      <c r="E160" s="78"/>
      <c r="F160" s="15">
        <v>66000</v>
      </c>
      <c r="G160" s="73">
        <f t="shared" ref="G160" si="122">SUM(H160:O160)</f>
        <v>0</v>
      </c>
      <c r="H160" s="15"/>
      <c r="I160" s="15"/>
      <c r="J160" s="15"/>
      <c r="K160" s="15"/>
      <c r="L160" s="15"/>
      <c r="M160" s="15"/>
      <c r="N160" s="15"/>
      <c r="O160" s="15"/>
    </row>
    <row r="161" spans="1:18" s="92" customFormat="1" ht="24" customHeight="1" x14ac:dyDescent="0.2">
      <c r="A161" s="25"/>
      <c r="B161" s="34" t="s">
        <v>136</v>
      </c>
      <c r="C161" s="26" t="s">
        <v>18</v>
      </c>
      <c r="D161" s="70">
        <f>D162</f>
        <v>7000</v>
      </c>
      <c r="E161" s="70">
        <f t="shared" ref="E161:O161" si="123">E162</f>
        <v>0</v>
      </c>
      <c r="F161" s="70">
        <f t="shared" si="123"/>
        <v>7000</v>
      </c>
      <c r="G161" s="70">
        <f t="shared" si="123"/>
        <v>0</v>
      </c>
      <c r="H161" s="70">
        <f t="shared" si="123"/>
        <v>0</v>
      </c>
      <c r="I161" s="70">
        <f t="shared" si="123"/>
        <v>0</v>
      </c>
      <c r="J161" s="70">
        <f t="shared" si="123"/>
        <v>0</v>
      </c>
      <c r="K161" s="70">
        <f t="shared" si="123"/>
        <v>0</v>
      </c>
      <c r="L161" s="70">
        <f t="shared" si="123"/>
        <v>0</v>
      </c>
      <c r="M161" s="70">
        <f t="shared" si="123"/>
        <v>0</v>
      </c>
      <c r="N161" s="70">
        <f t="shared" si="123"/>
        <v>0</v>
      </c>
      <c r="O161" s="70">
        <f t="shared" si="123"/>
        <v>0</v>
      </c>
      <c r="P161" s="103"/>
    </row>
    <row r="162" spans="1:18" ht="24" customHeight="1" x14ac:dyDescent="0.2">
      <c r="A162" s="13"/>
      <c r="B162" s="30" t="s">
        <v>17</v>
      </c>
      <c r="C162" s="17" t="s">
        <v>18</v>
      </c>
      <c r="D162" s="66">
        <f t="shared" ref="D162" si="124">SUM(E162:G162)</f>
        <v>7000</v>
      </c>
      <c r="E162" s="78"/>
      <c r="F162" s="15">
        <v>7000</v>
      </c>
      <c r="G162" s="73">
        <f t="shared" ref="G162" si="125">SUM(H162:O162)</f>
        <v>0</v>
      </c>
      <c r="H162" s="15"/>
      <c r="I162" s="15"/>
      <c r="J162" s="15"/>
      <c r="K162" s="15"/>
      <c r="L162" s="15"/>
      <c r="M162" s="15"/>
      <c r="N162" s="15"/>
      <c r="O162" s="15"/>
    </row>
    <row r="163" spans="1:18" s="92" customFormat="1" ht="24" customHeight="1" x14ac:dyDescent="0.2">
      <c r="A163" s="25"/>
      <c r="B163" s="34" t="s">
        <v>137</v>
      </c>
      <c r="C163" s="69" t="s">
        <v>157</v>
      </c>
      <c r="D163" s="70">
        <f>D164</f>
        <v>11000</v>
      </c>
      <c r="E163" s="70">
        <f t="shared" ref="E163:O163" si="126">E164</f>
        <v>0</v>
      </c>
      <c r="F163" s="70">
        <f t="shared" si="126"/>
        <v>11000</v>
      </c>
      <c r="G163" s="70">
        <f t="shared" si="126"/>
        <v>0</v>
      </c>
      <c r="H163" s="70">
        <f t="shared" si="126"/>
        <v>0</v>
      </c>
      <c r="I163" s="70">
        <f t="shared" si="126"/>
        <v>0</v>
      </c>
      <c r="J163" s="70">
        <f t="shared" si="126"/>
        <v>0</v>
      </c>
      <c r="K163" s="70">
        <f t="shared" si="126"/>
        <v>0</v>
      </c>
      <c r="L163" s="70">
        <f t="shared" si="126"/>
        <v>0</v>
      </c>
      <c r="M163" s="70">
        <f t="shared" si="126"/>
        <v>0</v>
      </c>
      <c r="N163" s="70">
        <f t="shared" si="126"/>
        <v>0</v>
      </c>
      <c r="O163" s="70">
        <f t="shared" si="126"/>
        <v>0</v>
      </c>
      <c r="P163" s="103"/>
    </row>
    <row r="164" spans="1:18" ht="24" customHeight="1" x14ac:dyDescent="0.2">
      <c r="A164" s="13"/>
      <c r="B164" s="30" t="s">
        <v>139</v>
      </c>
      <c r="C164" s="17" t="s">
        <v>158</v>
      </c>
      <c r="D164" s="66">
        <f t="shared" ref="D164" si="127">SUM(E164:G164)</f>
        <v>11000</v>
      </c>
      <c r="E164" s="78"/>
      <c r="F164" s="15">
        <v>11000</v>
      </c>
      <c r="G164" s="73">
        <f>SUM(H164:O164)</f>
        <v>0</v>
      </c>
      <c r="H164" s="15"/>
      <c r="I164" s="15"/>
      <c r="J164" s="15"/>
      <c r="K164" s="15"/>
      <c r="L164" s="15"/>
      <c r="M164" s="15"/>
      <c r="N164" s="15"/>
      <c r="O164" s="15"/>
    </row>
    <row r="165" spans="1:18" s="92" customFormat="1" ht="24" customHeight="1" x14ac:dyDescent="0.2">
      <c r="A165" s="25"/>
      <c r="B165" s="34" t="s">
        <v>140</v>
      </c>
      <c r="C165" s="26" t="s">
        <v>107</v>
      </c>
      <c r="D165" s="70">
        <f>D166</f>
        <v>10000</v>
      </c>
      <c r="E165" s="70">
        <f t="shared" ref="E165:O165" si="128">E166</f>
        <v>0</v>
      </c>
      <c r="F165" s="70">
        <f t="shared" si="128"/>
        <v>10000</v>
      </c>
      <c r="G165" s="70">
        <f t="shared" si="128"/>
        <v>0</v>
      </c>
      <c r="H165" s="70">
        <f t="shared" si="128"/>
        <v>0</v>
      </c>
      <c r="I165" s="70">
        <f t="shared" si="128"/>
        <v>0</v>
      </c>
      <c r="J165" s="70">
        <f t="shared" si="128"/>
        <v>0</v>
      </c>
      <c r="K165" s="70">
        <f t="shared" si="128"/>
        <v>0</v>
      </c>
      <c r="L165" s="70">
        <f t="shared" si="128"/>
        <v>0</v>
      </c>
      <c r="M165" s="70">
        <f t="shared" si="128"/>
        <v>0</v>
      </c>
      <c r="N165" s="70">
        <f t="shared" si="128"/>
        <v>0</v>
      </c>
      <c r="O165" s="70">
        <f t="shared" si="128"/>
        <v>0</v>
      </c>
      <c r="P165" s="103"/>
    </row>
    <row r="166" spans="1:18" ht="24" customHeight="1" x14ac:dyDescent="0.2">
      <c r="A166" s="13"/>
      <c r="B166" s="30" t="s">
        <v>141</v>
      </c>
      <c r="C166" s="17" t="s">
        <v>20</v>
      </c>
      <c r="D166" s="66">
        <f t="shared" ref="D166" si="129">SUM(E166:G166)</f>
        <v>10000</v>
      </c>
      <c r="E166" s="78"/>
      <c r="F166" s="15">
        <v>10000</v>
      </c>
      <c r="G166" s="73">
        <f>SUM(H166:O166)</f>
        <v>0</v>
      </c>
      <c r="H166" s="15"/>
      <c r="I166" s="15"/>
      <c r="J166" s="15"/>
      <c r="K166" s="15"/>
      <c r="L166" s="15"/>
      <c r="M166" s="15"/>
      <c r="N166" s="15"/>
      <c r="O166" s="15"/>
    </row>
    <row r="167" spans="1:18" s="92" customFormat="1" ht="24" customHeight="1" x14ac:dyDescent="0.2">
      <c r="A167" s="25"/>
      <c r="B167" s="42" t="s">
        <v>145</v>
      </c>
      <c r="C167" s="26" t="s">
        <v>109</v>
      </c>
      <c r="D167" s="70">
        <f>D168</f>
        <v>176000</v>
      </c>
      <c r="E167" s="70">
        <f t="shared" ref="E167:O167" si="130">E168</f>
        <v>0</v>
      </c>
      <c r="F167" s="70">
        <f t="shared" si="130"/>
        <v>176000</v>
      </c>
      <c r="G167" s="70">
        <f t="shared" si="130"/>
        <v>0</v>
      </c>
      <c r="H167" s="70">
        <f t="shared" si="130"/>
        <v>0</v>
      </c>
      <c r="I167" s="70">
        <f t="shared" si="130"/>
        <v>0</v>
      </c>
      <c r="J167" s="70">
        <f t="shared" si="130"/>
        <v>0</v>
      </c>
      <c r="K167" s="70">
        <f t="shared" si="130"/>
        <v>0</v>
      </c>
      <c r="L167" s="70">
        <f t="shared" si="130"/>
        <v>0</v>
      </c>
      <c r="M167" s="70">
        <f t="shared" si="130"/>
        <v>0</v>
      </c>
      <c r="N167" s="70">
        <f t="shared" si="130"/>
        <v>0</v>
      </c>
      <c r="O167" s="70">
        <f t="shared" si="130"/>
        <v>0</v>
      </c>
      <c r="P167" s="103"/>
    </row>
    <row r="168" spans="1:18" ht="24" customHeight="1" x14ac:dyDescent="0.2">
      <c r="A168" s="13"/>
      <c r="B168" s="29" t="s">
        <v>147</v>
      </c>
      <c r="C168" s="14" t="s">
        <v>33</v>
      </c>
      <c r="D168" s="66">
        <f t="shared" ref="D168" si="131">SUM(E168:G168)</f>
        <v>176000</v>
      </c>
      <c r="E168" s="22"/>
      <c r="F168" s="81">
        <v>176000</v>
      </c>
      <c r="G168" s="73">
        <f>SUM(H168:O168)</f>
        <v>0</v>
      </c>
      <c r="H168" s="81"/>
      <c r="I168" s="81"/>
      <c r="J168" s="81"/>
      <c r="K168" s="81"/>
      <c r="L168" s="81"/>
      <c r="M168" s="81"/>
      <c r="N168" s="81"/>
      <c r="O168" s="81"/>
    </row>
    <row r="169" spans="1:18" s="82" customFormat="1" ht="51.75" customHeight="1" x14ac:dyDescent="0.35">
      <c r="A169" s="144" t="s">
        <v>190</v>
      </c>
      <c r="B169" s="145"/>
      <c r="C169" s="145"/>
      <c r="D169" s="86">
        <f>D170+D172+D174+D176+D182+D186+D180</f>
        <v>0</v>
      </c>
      <c r="E169" s="86">
        <f t="shared" ref="E169:O169" si="132">E170+E172+E174+E176+E182+E186+E180</f>
        <v>0</v>
      </c>
      <c r="F169" s="86">
        <f t="shared" si="132"/>
        <v>0</v>
      </c>
      <c r="G169" s="86">
        <f t="shared" si="132"/>
        <v>0</v>
      </c>
      <c r="H169" s="86">
        <f t="shared" si="132"/>
        <v>0</v>
      </c>
      <c r="I169" s="86">
        <f t="shared" si="132"/>
        <v>0</v>
      </c>
      <c r="J169" s="86">
        <f t="shared" si="132"/>
        <v>0</v>
      </c>
      <c r="K169" s="86">
        <f t="shared" si="132"/>
        <v>0</v>
      </c>
      <c r="L169" s="86">
        <f t="shared" si="132"/>
        <v>0</v>
      </c>
      <c r="M169" s="86">
        <f t="shared" si="132"/>
        <v>0</v>
      </c>
      <c r="N169" s="86">
        <f t="shared" si="132"/>
        <v>0</v>
      </c>
      <c r="O169" s="86">
        <f t="shared" si="132"/>
        <v>0</v>
      </c>
      <c r="P169" s="114" t="s">
        <v>179</v>
      </c>
    </row>
    <row r="170" spans="1:18" s="92" customFormat="1" ht="24" customHeight="1" x14ac:dyDescent="0.2">
      <c r="A170" s="25"/>
      <c r="B170" s="34" t="s">
        <v>133</v>
      </c>
      <c r="C170" s="26" t="s">
        <v>134</v>
      </c>
      <c r="D170" s="70">
        <f>D171</f>
        <v>0</v>
      </c>
      <c r="E170" s="70">
        <f t="shared" ref="E170:O170" si="133">E171</f>
        <v>0</v>
      </c>
      <c r="F170" s="70">
        <f t="shared" si="133"/>
        <v>0</v>
      </c>
      <c r="G170" s="70">
        <f t="shared" si="133"/>
        <v>0</v>
      </c>
      <c r="H170" s="70">
        <f t="shared" si="133"/>
        <v>0</v>
      </c>
      <c r="I170" s="70">
        <f t="shared" si="133"/>
        <v>0</v>
      </c>
      <c r="J170" s="70">
        <f t="shared" si="133"/>
        <v>0</v>
      </c>
      <c r="K170" s="70">
        <f t="shared" si="133"/>
        <v>0</v>
      </c>
      <c r="L170" s="70">
        <f t="shared" si="133"/>
        <v>0</v>
      </c>
      <c r="M170" s="70">
        <f t="shared" si="133"/>
        <v>0</v>
      </c>
      <c r="N170" s="70">
        <f t="shared" si="133"/>
        <v>0</v>
      </c>
      <c r="O170" s="70">
        <f t="shared" si="133"/>
        <v>0</v>
      </c>
      <c r="P170" s="149" t="s">
        <v>181</v>
      </c>
      <c r="Q170" s="107"/>
      <c r="R170" s="107"/>
    </row>
    <row r="171" spans="1:18" ht="24" customHeight="1" x14ac:dyDescent="0.2">
      <c r="A171" s="13"/>
      <c r="B171" s="30" t="s">
        <v>135</v>
      </c>
      <c r="C171" s="17" t="s">
        <v>16</v>
      </c>
      <c r="D171" s="66">
        <f t="shared" ref="D171" si="134">SUM(E171:G171)</f>
        <v>0</v>
      </c>
      <c r="E171" s="78"/>
      <c r="F171" s="15"/>
      <c r="G171" s="73">
        <f t="shared" ref="G171:G173" si="135">SUM(H171:O171)</f>
        <v>0</v>
      </c>
      <c r="H171" s="15"/>
      <c r="I171" s="15"/>
      <c r="J171" s="15"/>
      <c r="K171" s="15"/>
      <c r="L171" s="15"/>
      <c r="M171" s="15"/>
      <c r="N171" s="15"/>
      <c r="O171" s="15"/>
      <c r="P171" s="149"/>
      <c r="Q171" s="107"/>
      <c r="R171" s="107"/>
    </row>
    <row r="172" spans="1:18" s="92" customFormat="1" ht="24" customHeight="1" x14ac:dyDescent="0.2">
      <c r="A172" s="25"/>
      <c r="B172" s="34" t="s">
        <v>136</v>
      </c>
      <c r="C172" s="26" t="s">
        <v>18</v>
      </c>
      <c r="D172" s="70">
        <f>D173</f>
        <v>0</v>
      </c>
      <c r="E172" s="70">
        <f t="shared" ref="E172:O172" si="136">E173</f>
        <v>0</v>
      </c>
      <c r="F172" s="70">
        <f t="shared" si="136"/>
        <v>0</v>
      </c>
      <c r="G172" s="70">
        <f t="shared" si="136"/>
        <v>0</v>
      </c>
      <c r="H172" s="70">
        <f t="shared" si="136"/>
        <v>0</v>
      </c>
      <c r="I172" s="70">
        <f t="shared" si="136"/>
        <v>0</v>
      </c>
      <c r="J172" s="70">
        <f t="shared" si="136"/>
        <v>0</v>
      </c>
      <c r="K172" s="70">
        <f t="shared" si="136"/>
        <v>0</v>
      </c>
      <c r="L172" s="70">
        <f t="shared" si="136"/>
        <v>0</v>
      </c>
      <c r="M172" s="70">
        <f t="shared" si="136"/>
        <v>0</v>
      </c>
      <c r="N172" s="70">
        <f t="shared" si="136"/>
        <v>0</v>
      </c>
      <c r="O172" s="70">
        <f t="shared" si="136"/>
        <v>0</v>
      </c>
      <c r="P172" s="149"/>
      <c r="Q172" s="107"/>
      <c r="R172" s="107"/>
    </row>
    <row r="173" spans="1:18" ht="24" customHeight="1" x14ac:dyDescent="0.2">
      <c r="A173" s="13"/>
      <c r="B173" s="30" t="s">
        <v>17</v>
      </c>
      <c r="C173" s="17" t="s">
        <v>18</v>
      </c>
      <c r="D173" s="66">
        <f t="shared" ref="D173" si="137">SUM(E173:G173)</f>
        <v>0</v>
      </c>
      <c r="E173" s="78"/>
      <c r="F173" s="15"/>
      <c r="G173" s="73">
        <f t="shared" si="135"/>
        <v>0</v>
      </c>
      <c r="H173" s="15"/>
      <c r="I173" s="15"/>
      <c r="J173" s="15"/>
      <c r="K173" s="15"/>
      <c r="L173" s="15"/>
      <c r="M173" s="15"/>
      <c r="N173" s="15"/>
      <c r="O173" s="15"/>
      <c r="P173" s="149"/>
    </row>
    <row r="174" spans="1:18" s="92" customFormat="1" ht="24" customHeight="1" x14ac:dyDescent="0.2">
      <c r="A174" s="25"/>
      <c r="B174" s="34" t="s">
        <v>137</v>
      </c>
      <c r="C174" s="69" t="s">
        <v>157</v>
      </c>
      <c r="D174" s="70">
        <f>D175</f>
        <v>0</v>
      </c>
      <c r="E174" s="70">
        <f t="shared" ref="E174:O174" si="138">E175</f>
        <v>0</v>
      </c>
      <c r="F174" s="70">
        <f t="shared" si="138"/>
        <v>0</v>
      </c>
      <c r="G174" s="70">
        <f t="shared" si="138"/>
        <v>0</v>
      </c>
      <c r="H174" s="70">
        <f t="shared" si="138"/>
        <v>0</v>
      </c>
      <c r="I174" s="70">
        <f t="shared" si="138"/>
        <v>0</v>
      </c>
      <c r="J174" s="70">
        <f t="shared" si="138"/>
        <v>0</v>
      </c>
      <c r="K174" s="70">
        <f t="shared" si="138"/>
        <v>0</v>
      </c>
      <c r="L174" s="70">
        <f t="shared" si="138"/>
        <v>0</v>
      </c>
      <c r="M174" s="70">
        <f t="shared" si="138"/>
        <v>0</v>
      </c>
      <c r="N174" s="70">
        <f t="shared" si="138"/>
        <v>0</v>
      </c>
      <c r="O174" s="70">
        <f t="shared" si="138"/>
        <v>0</v>
      </c>
      <c r="P174" s="149"/>
    </row>
    <row r="175" spans="1:18" ht="24" customHeight="1" x14ac:dyDescent="0.2">
      <c r="A175" s="13"/>
      <c r="B175" s="30" t="s">
        <v>139</v>
      </c>
      <c r="C175" s="17" t="s">
        <v>158</v>
      </c>
      <c r="D175" s="66">
        <f t="shared" ref="D175" si="139">SUM(E175:G175)</f>
        <v>0</v>
      </c>
      <c r="E175" s="78"/>
      <c r="F175" s="15"/>
      <c r="G175" s="73">
        <f>SUM(H175:O175)</f>
        <v>0</v>
      </c>
      <c r="H175" s="15"/>
      <c r="I175" s="15"/>
      <c r="J175" s="15"/>
      <c r="K175" s="15"/>
      <c r="L175" s="15"/>
      <c r="M175" s="15"/>
      <c r="N175" s="15"/>
      <c r="O175" s="15"/>
      <c r="P175" s="149"/>
    </row>
    <row r="176" spans="1:18" s="92" customFormat="1" ht="24" customHeight="1" x14ac:dyDescent="0.2">
      <c r="A176" s="25"/>
      <c r="B176" s="34" t="s">
        <v>140</v>
      </c>
      <c r="C176" s="26" t="s">
        <v>107</v>
      </c>
      <c r="D176" s="70">
        <f>D177+D178+D179</f>
        <v>0</v>
      </c>
      <c r="E176" s="70">
        <f t="shared" ref="E176:O176" si="140">E177+E178+E179</f>
        <v>0</v>
      </c>
      <c r="F176" s="70">
        <f t="shared" si="140"/>
        <v>0</v>
      </c>
      <c r="G176" s="70">
        <f t="shared" si="140"/>
        <v>0</v>
      </c>
      <c r="H176" s="70">
        <f t="shared" si="140"/>
        <v>0</v>
      </c>
      <c r="I176" s="70">
        <f t="shared" si="140"/>
        <v>0</v>
      </c>
      <c r="J176" s="70">
        <f t="shared" si="140"/>
        <v>0</v>
      </c>
      <c r="K176" s="70">
        <f t="shared" si="140"/>
        <v>0</v>
      </c>
      <c r="L176" s="70">
        <f t="shared" si="140"/>
        <v>0</v>
      </c>
      <c r="M176" s="70">
        <f t="shared" si="140"/>
        <v>0</v>
      </c>
      <c r="N176" s="70">
        <f t="shared" si="140"/>
        <v>0</v>
      </c>
      <c r="O176" s="70">
        <f t="shared" si="140"/>
        <v>0</v>
      </c>
      <c r="P176" s="149"/>
    </row>
    <row r="177" spans="1:16" ht="24" customHeight="1" x14ac:dyDescent="0.2">
      <c r="B177" s="8">
        <v>3211</v>
      </c>
      <c r="C177" s="9" t="s">
        <v>19</v>
      </c>
      <c r="D177" s="66">
        <f t="shared" ref="D177" si="141">SUM(E177:G177)</f>
        <v>0</v>
      </c>
      <c r="E177" s="75"/>
      <c r="F177" s="5"/>
      <c r="G177" s="66">
        <f>SUM(H177:O177)</f>
        <v>0</v>
      </c>
      <c r="H177" s="5"/>
      <c r="I177" s="5"/>
      <c r="J177" s="5"/>
      <c r="K177" s="5"/>
      <c r="L177" s="5"/>
      <c r="M177" s="5"/>
      <c r="N177" s="5"/>
      <c r="O177" s="5"/>
      <c r="P177" s="149"/>
    </row>
    <row r="178" spans="1:16" ht="24" customHeight="1" x14ac:dyDescent="0.2">
      <c r="A178" s="13"/>
      <c r="B178" s="30" t="s">
        <v>141</v>
      </c>
      <c r="C178" s="17" t="s">
        <v>20</v>
      </c>
      <c r="D178" s="66">
        <f t="shared" ref="D178:D179" si="142">SUM(E178:G178)</f>
        <v>0</v>
      </c>
      <c r="E178" s="78"/>
      <c r="F178" s="15"/>
      <c r="G178" s="73">
        <f>SUM(H178:O178)</f>
        <v>0</v>
      </c>
      <c r="H178" s="5"/>
      <c r="I178" s="5"/>
      <c r="J178" s="5"/>
      <c r="K178" s="5"/>
      <c r="L178" s="5"/>
      <c r="M178" s="5"/>
      <c r="N178" s="5"/>
      <c r="O178" s="5"/>
    </row>
    <row r="179" spans="1:16" ht="24" customHeight="1" x14ac:dyDescent="0.2">
      <c r="B179" s="8">
        <v>3213</v>
      </c>
      <c r="C179" s="9" t="s">
        <v>21</v>
      </c>
      <c r="D179" s="66">
        <f t="shared" si="142"/>
        <v>0</v>
      </c>
      <c r="E179" s="75"/>
      <c r="F179" s="5"/>
      <c r="G179" s="66">
        <f>SUM(H179:O179)</f>
        <v>0</v>
      </c>
      <c r="H179" s="5"/>
      <c r="I179" s="5"/>
      <c r="J179" s="5"/>
      <c r="K179" s="5"/>
      <c r="L179" s="5"/>
      <c r="M179" s="5"/>
      <c r="N179" s="5"/>
      <c r="O179" s="5"/>
    </row>
    <row r="180" spans="1:16" ht="24" customHeight="1" x14ac:dyDescent="0.2">
      <c r="B180" s="53">
        <v>322</v>
      </c>
      <c r="C180" s="54" t="s">
        <v>108</v>
      </c>
      <c r="D180" s="95">
        <f>D181</f>
        <v>0</v>
      </c>
      <c r="E180" s="95">
        <f t="shared" ref="E180" si="143">E181</f>
        <v>0</v>
      </c>
      <c r="F180" s="95">
        <f t="shared" ref="F180" si="144">F181</f>
        <v>0</v>
      </c>
      <c r="G180" s="95">
        <f t="shared" ref="G180" si="145">G181</f>
        <v>0</v>
      </c>
      <c r="H180" s="95">
        <f t="shared" ref="H180" si="146">H181</f>
        <v>0</v>
      </c>
      <c r="I180" s="95">
        <f t="shared" ref="I180" si="147">I181</f>
        <v>0</v>
      </c>
      <c r="J180" s="95">
        <f t="shared" ref="J180" si="148">J181</f>
        <v>0</v>
      </c>
      <c r="K180" s="95">
        <f t="shared" ref="K180" si="149">K181</f>
        <v>0</v>
      </c>
      <c r="L180" s="95">
        <f t="shared" ref="L180" si="150">L181</f>
        <v>0</v>
      </c>
      <c r="M180" s="95">
        <f t="shared" ref="M180" si="151">M181</f>
        <v>0</v>
      </c>
      <c r="N180" s="95">
        <f t="shared" ref="N180" si="152">N181</f>
        <v>0</v>
      </c>
      <c r="O180" s="95">
        <f t="shared" ref="O180" si="153">O181</f>
        <v>0</v>
      </c>
    </row>
    <row r="181" spans="1:16" ht="24" customHeight="1" x14ac:dyDescent="0.2">
      <c r="B181" s="8">
        <v>3221</v>
      </c>
      <c r="C181" s="9" t="s">
        <v>23</v>
      </c>
      <c r="D181" s="66">
        <f t="shared" ref="D181" si="154">SUM(E181:G181)</f>
        <v>0</v>
      </c>
      <c r="E181" s="75"/>
      <c r="F181" s="5"/>
      <c r="G181" s="66">
        <f t="shared" ref="G181" si="155">SUM(H181:O181)</f>
        <v>0</v>
      </c>
      <c r="H181" s="5"/>
      <c r="I181" s="5"/>
      <c r="J181" s="5"/>
      <c r="K181" s="5"/>
      <c r="L181" s="5"/>
      <c r="M181" s="5"/>
      <c r="N181" s="5"/>
      <c r="O181" s="5"/>
    </row>
    <row r="182" spans="1:16" s="92" customFormat="1" ht="24" customHeight="1" x14ac:dyDescent="0.2">
      <c r="A182" s="25"/>
      <c r="B182" s="42" t="s">
        <v>145</v>
      </c>
      <c r="C182" s="26" t="s">
        <v>109</v>
      </c>
      <c r="D182" s="70">
        <f>D183+D184+D185</f>
        <v>0</v>
      </c>
      <c r="E182" s="70">
        <f t="shared" ref="E182:O182" si="156">E183+E184+E185</f>
        <v>0</v>
      </c>
      <c r="F182" s="70">
        <f t="shared" si="156"/>
        <v>0</v>
      </c>
      <c r="G182" s="70">
        <f t="shared" si="156"/>
        <v>0</v>
      </c>
      <c r="H182" s="70">
        <f t="shared" si="156"/>
        <v>0</v>
      </c>
      <c r="I182" s="70">
        <f t="shared" si="156"/>
        <v>0</v>
      </c>
      <c r="J182" s="70">
        <f t="shared" si="156"/>
        <v>0</v>
      </c>
      <c r="K182" s="70">
        <f t="shared" si="156"/>
        <v>0</v>
      </c>
      <c r="L182" s="70">
        <f t="shared" si="156"/>
        <v>0</v>
      </c>
      <c r="M182" s="70">
        <f t="shared" si="156"/>
        <v>0</v>
      </c>
      <c r="N182" s="70">
        <f t="shared" si="156"/>
        <v>0</v>
      </c>
      <c r="O182" s="70">
        <f t="shared" si="156"/>
        <v>0</v>
      </c>
      <c r="P182" s="103"/>
    </row>
    <row r="183" spans="1:16" ht="24" customHeight="1" x14ac:dyDescent="0.2">
      <c r="B183" s="8">
        <v>3233</v>
      </c>
      <c r="C183" s="9" t="s">
        <v>29</v>
      </c>
      <c r="D183" s="66">
        <f t="shared" ref="D183:D184" si="157">SUM(E183:G183)</f>
        <v>0</v>
      </c>
      <c r="E183" s="75"/>
      <c r="F183" s="5"/>
      <c r="G183" s="66">
        <f t="shared" ref="G183:G184" si="158">SUM(H183:O183)</f>
        <v>0</v>
      </c>
      <c r="H183" s="5"/>
      <c r="I183" s="5"/>
      <c r="J183" s="5"/>
      <c r="K183" s="5"/>
      <c r="L183" s="5"/>
      <c r="M183" s="5"/>
      <c r="N183" s="5"/>
      <c r="O183" s="5"/>
    </row>
    <row r="184" spans="1:16" ht="24" customHeight="1" x14ac:dyDescent="0.2">
      <c r="B184" s="8">
        <v>3236</v>
      </c>
      <c r="C184" s="9" t="s">
        <v>32</v>
      </c>
      <c r="D184" s="66">
        <f t="shared" si="157"/>
        <v>0</v>
      </c>
      <c r="E184" s="75"/>
      <c r="F184" s="5"/>
      <c r="G184" s="66">
        <f t="shared" si="158"/>
        <v>0</v>
      </c>
      <c r="H184" s="5"/>
      <c r="I184" s="5"/>
      <c r="J184" s="5"/>
      <c r="K184" s="5"/>
      <c r="L184" s="5"/>
      <c r="M184" s="5"/>
      <c r="N184" s="5"/>
      <c r="O184" s="5"/>
    </row>
    <row r="185" spans="1:16" ht="24" customHeight="1" x14ac:dyDescent="0.2">
      <c r="A185" s="13"/>
      <c r="B185" s="29" t="s">
        <v>147</v>
      </c>
      <c r="C185" s="14" t="s">
        <v>33</v>
      </c>
      <c r="D185" s="66">
        <f t="shared" ref="D185" si="159">SUM(E185:G185)</f>
        <v>0</v>
      </c>
      <c r="E185" s="22"/>
      <c r="F185" s="81"/>
      <c r="G185" s="73">
        <f>SUM(H185:O185)</f>
        <v>0</v>
      </c>
      <c r="H185" s="5"/>
      <c r="I185" s="5"/>
      <c r="J185" s="5"/>
      <c r="K185" s="5"/>
      <c r="L185" s="5"/>
      <c r="M185" s="5"/>
      <c r="N185" s="5"/>
      <c r="O185" s="5"/>
    </row>
    <row r="186" spans="1:16" s="92" customFormat="1" ht="24" customHeight="1" x14ac:dyDescent="0.2">
      <c r="A186" s="71"/>
      <c r="B186" s="53">
        <v>329</v>
      </c>
      <c r="C186" s="54" t="s">
        <v>41</v>
      </c>
      <c r="D186" s="95">
        <f t="shared" ref="D186:O186" si="160">SUM(D187:D189)</f>
        <v>0</v>
      </c>
      <c r="E186" s="95">
        <f t="shared" si="160"/>
        <v>0</v>
      </c>
      <c r="F186" s="95">
        <f t="shared" si="160"/>
        <v>0</v>
      </c>
      <c r="G186" s="95">
        <f t="shared" si="160"/>
        <v>0</v>
      </c>
      <c r="H186" s="95">
        <f t="shared" si="160"/>
        <v>0</v>
      </c>
      <c r="I186" s="95">
        <f t="shared" si="160"/>
        <v>0</v>
      </c>
      <c r="J186" s="95">
        <f t="shared" si="160"/>
        <v>0</v>
      </c>
      <c r="K186" s="95">
        <f t="shared" si="160"/>
        <v>0</v>
      </c>
      <c r="L186" s="95">
        <f t="shared" si="160"/>
        <v>0</v>
      </c>
      <c r="M186" s="95">
        <f t="shared" si="160"/>
        <v>0</v>
      </c>
      <c r="N186" s="95">
        <f t="shared" si="160"/>
        <v>0</v>
      </c>
      <c r="O186" s="95">
        <f t="shared" si="160"/>
        <v>0</v>
      </c>
      <c r="P186" s="103"/>
    </row>
    <row r="187" spans="1:16" ht="24" customHeight="1" x14ac:dyDescent="0.2">
      <c r="B187" s="8">
        <v>3292</v>
      </c>
      <c r="C187" s="9" t="s">
        <v>37</v>
      </c>
      <c r="D187" s="66">
        <f t="shared" ref="D187:D189" si="161">SUM(E187:G187)</f>
        <v>0</v>
      </c>
      <c r="E187" s="75"/>
      <c r="F187" s="5"/>
      <c r="G187" s="66">
        <f t="shared" ref="G187:G189" si="162">SUM(H187:O187)</f>
        <v>0</v>
      </c>
      <c r="H187" s="5"/>
      <c r="I187" s="5"/>
      <c r="J187" s="5"/>
      <c r="K187" s="5"/>
      <c r="L187" s="5"/>
      <c r="M187" s="5"/>
      <c r="N187" s="5"/>
      <c r="O187" s="5"/>
    </row>
    <row r="188" spans="1:16" ht="24" customHeight="1" x14ac:dyDescent="0.2">
      <c r="B188" s="8">
        <v>3293</v>
      </c>
      <c r="C188" s="9" t="s">
        <v>38</v>
      </c>
      <c r="D188" s="66">
        <f t="shared" si="161"/>
        <v>0</v>
      </c>
      <c r="E188" s="75"/>
      <c r="F188" s="5"/>
      <c r="G188" s="66">
        <f t="shared" si="162"/>
        <v>0</v>
      </c>
      <c r="H188" s="5"/>
      <c r="I188" s="5"/>
      <c r="J188" s="5"/>
      <c r="K188" s="5"/>
      <c r="L188" s="5"/>
      <c r="M188" s="5"/>
      <c r="N188" s="5"/>
      <c r="O188" s="5"/>
    </row>
    <row r="189" spans="1:16" ht="24" customHeight="1" x14ac:dyDescent="0.2">
      <c r="B189" s="8">
        <v>3299</v>
      </c>
      <c r="C189" s="9" t="s">
        <v>75</v>
      </c>
      <c r="D189" s="66">
        <f t="shared" si="161"/>
        <v>0</v>
      </c>
      <c r="E189" s="75"/>
      <c r="F189" s="5"/>
      <c r="G189" s="66">
        <f t="shared" si="162"/>
        <v>0</v>
      </c>
      <c r="H189" s="5"/>
      <c r="I189" s="5"/>
      <c r="J189" s="5"/>
      <c r="K189" s="5"/>
      <c r="L189" s="5"/>
      <c r="M189" s="5"/>
      <c r="N189" s="5"/>
      <c r="O189" s="5"/>
    </row>
    <row r="190" spans="1:16" s="112" customFormat="1" ht="34.5" customHeight="1" x14ac:dyDescent="0.25">
      <c r="A190" s="128" t="s">
        <v>191</v>
      </c>
      <c r="B190" s="146"/>
      <c r="C190" s="146"/>
      <c r="D190" s="110">
        <f>D191+D193</f>
        <v>9000</v>
      </c>
      <c r="E190" s="110">
        <f t="shared" ref="E190:O190" si="163">E191+E193</f>
        <v>0</v>
      </c>
      <c r="F190" s="110">
        <f t="shared" si="163"/>
        <v>9000</v>
      </c>
      <c r="G190" s="110">
        <f t="shared" si="163"/>
        <v>0</v>
      </c>
      <c r="H190" s="110">
        <f t="shared" si="163"/>
        <v>0</v>
      </c>
      <c r="I190" s="110">
        <f t="shared" si="163"/>
        <v>0</v>
      </c>
      <c r="J190" s="110">
        <f t="shared" si="163"/>
        <v>0</v>
      </c>
      <c r="K190" s="110">
        <f t="shared" si="163"/>
        <v>0</v>
      </c>
      <c r="L190" s="110">
        <f t="shared" si="163"/>
        <v>0</v>
      </c>
      <c r="M190" s="110">
        <f t="shared" si="163"/>
        <v>0</v>
      </c>
      <c r="N190" s="110">
        <f t="shared" si="163"/>
        <v>0</v>
      </c>
      <c r="O190" s="110">
        <f t="shared" si="163"/>
        <v>0</v>
      </c>
      <c r="P190" s="113" t="s">
        <v>176</v>
      </c>
    </row>
    <row r="191" spans="1:16" s="92" customFormat="1" ht="24" customHeight="1" x14ac:dyDescent="0.2">
      <c r="A191" s="25"/>
      <c r="B191" s="42" t="s">
        <v>145</v>
      </c>
      <c r="C191" s="26" t="s">
        <v>109</v>
      </c>
      <c r="D191" s="70">
        <f>SUM(D192)</f>
        <v>9000</v>
      </c>
      <c r="E191" s="70">
        <f t="shared" ref="E191:O191" si="164">SUM(E192)</f>
        <v>0</v>
      </c>
      <c r="F191" s="70">
        <f t="shared" si="164"/>
        <v>9000</v>
      </c>
      <c r="G191" s="70">
        <f t="shared" si="164"/>
        <v>0</v>
      </c>
      <c r="H191" s="70">
        <f t="shared" si="164"/>
        <v>0</v>
      </c>
      <c r="I191" s="70">
        <f t="shared" si="164"/>
        <v>0</v>
      </c>
      <c r="J191" s="70">
        <f t="shared" si="164"/>
        <v>0</v>
      </c>
      <c r="K191" s="70">
        <f t="shared" si="164"/>
        <v>0</v>
      </c>
      <c r="L191" s="70">
        <f t="shared" si="164"/>
        <v>0</v>
      </c>
      <c r="M191" s="70">
        <f t="shared" si="164"/>
        <v>0</v>
      </c>
      <c r="N191" s="70">
        <f t="shared" si="164"/>
        <v>0</v>
      </c>
      <c r="O191" s="70">
        <f t="shared" si="164"/>
        <v>0</v>
      </c>
      <c r="P191" s="103"/>
    </row>
    <row r="192" spans="1:16" ht="24" customHeight="1" x14ac:dyDescent="0.2">
      <c r="A192" s="13"/>
      <c r="B192" s="29" t="s">
        <v>147</v>
      </c>
      <c r="C192" s="14" t="s">
        <v>33</v>
      </c>
      <c r="D192" s="66">
        <f t="shared" ref="D192" si="165">SUM(E192:G192)</f>
        <v>9000</v>
      </c>
      <c r="E192" s="22"/>
      <c r="F192" s="81">
        <v>9000</v>
      </c>
      <c r="G192" s="73">
        <f t="shared" ref="G192" si="166">SUM(H192:O192)</f>
        <v>0</v>
      </c>
      <c r="H192" s="81"/>
      <c r="I192" s="81"/>
      <c r="J192" s="81"/>
      <c r="K192" s="81"/>
      <c r="L192" s="81"/>
      <c r="M192" s="81"/>
      <c r="N192" s="81"/>
      <c r="O192" s="81"/>
    </row>
    <row r="193" spans="1:16" s="92" customFormat="1" ht="24" customHeight="1" x14ac:dyDescent="0.2">
      <c r="A193" s="25"/>
      <c r="B193" s="34" t="s">
        <v>148</v>
      </c>
      <c r="C193" s="26" t="s">
        <v>41</v>
      </c>
      <c r="D193" s="70">
        <f>SUM(D194)</f>
        <v>0</v>
      </c>
      <c r="E193" s="70">
        <f t="shared" ref="E193:O193" si="167">SUM(E194)</f>
        <v>0</v>
      </c>
      <c r="F193" s="70">
        <f t="shared" si="167"/>
        <v>0</v>
      </c>
      <c r="G193" s="70">
        <f t="shared" si="167"/>
        <v>0</v>
      </c>
      <c r="H193" s="70">
        <f t="shared" si="167"/>
        <v>0</v>
      </c>
      <c r="I193" s="70">
        <f t="shared" si="167"/>
        <v>0</v>
      </c>
      <c r="J193" s="70">
        <f t="shared" si="167"/>
        <v>0</v>
      </c>
      <c r="K193" s="70">
        <f t="shared" si="167"/>
        <v>0</v>
      </c>
      <c r="L193" s="70">
        <f t="shared" si="167"/>
        <v>0</v>
      </c>
      <c r="M193" s="70">
        <f t="shared" si="167"/>
        <v>0</v>
      </c>
      <c r="N193" s="70">
        <f t="shared" si="167"/>
        <v>0</v>
      </c>
      <c r="O193" s="70">
        <f t="shared" si="167"/>
        <v>0</v>
      </c>
      <c r="P193" s="103"/>
    </row>
    <row r="194" spans="1:16" ht="24" customHeight="1" x14ac:dyDescent="0.2">
      <c r="A194" s="13"/>
      <c r="B194" s="30" t="s">
        <v>149</v>
      </c>
      <c r="C194" s="14" t="s">
        <v>41</v>
      </c>
      <c r="D194" s="66">
        <f t="shared" ref="D194" si="168">SUM(E194:G194)</f>
        <v>0</v>
      </c>
      <c r="E194" s="78"/>
      <c r="F194" s="15"/>
      <c r="G194" s="73">
        <f t="shared" ref="G194:G197" si="169">SUM(H194:O194)</f>
        <v>0</v>
      </c>
      <c r="H194" s="15"/>
      <c r="I194" s="15"/>
      <c r="J194" s="15"/>
      <c r="K194" s="15"/>
      <c r="L194" s="15"/>
      <c r="M194" s="15"/>
      <c r="N194" s="15"/>
      <c r="O194" s="15"/>
    </row>
    <row r="195" spans="1:16" s="82" customFormat="1" ht="34.5" customHeight="1" x14ac:dyDescent="0.3">
      <c r="A195" s="126" t="s">
        <v>192</v>
      </c>
      <c r="B195" s="146"/>
      <c r="C195" s="146"/>
      <c r="D195" s="86">
        <f>D196</f>
        <v>47000</v>
      </c>
      <c r="E195" s="86">
        <f t="shared" ref="E195:O196" si="170">E196</f>
        <v>0</v>
      </c>
      <c r="F195" s="86">
        <f t="shared" si="170"/>
        <v>0</v>
      </c>
      <c r="G195" s="86">
        <f t="shared" si="170"/>
        <v>47000</v>
      </c>
      <c r="H195" s="86">
        <f t="shared" si="170"/>
        <v>0</v>
      </c>
      <c r="I195" s="86">
        <f t="shared" si="170"/>
        <v>0</v>
      </c>
      <c r="J195" s="86">
        <f t="shared" si="170"/>
        <v>0</v>
      </c>
      <c r="K195" s="86">
        <f t="shared" si="170"/>
        <v>0</v>
      </c>
      <c r="L195" s="86">
        <f t="shared" si="170"/>
        <v>47000</v>
      </c>
      <c r="M195" s="86">
        <f t="shared" si="170"/>
        <v>0</v>
      </c>
      <c r="N195" s="86">
        <f t="shared" si="170"/>
        <v>0</v>
      </c>
      <c r="O195" s="86">
        <f t="shared" si="170"/>
        <v>0</v>
      </c>
      <c r="P195" s="118"/>
    </row>
    <row r="196" spans="1:16" s="92" customFormat="1" ht="24" customHeight="1" x14ac:dyDescent="0.2">
      <c r="A196" s="25"/>
      <c r="B196" s="34" t="s">
        <v>142</v>
      </c>
      <c r="C196" s="26" t="s">
        <v>143</v>
      </c>
      <c r="D196" s="70">
        <f>D197</f>
        <v>47000</v>
      </c>
      <c r="E196" s="70">
        <f t="shared" si="170"/>
        <v>0</v>
      </c>
      <c r="F196" s="70">
        <f t="shared" si="170"/>
        <v>0</v>
      </c>
      <c r="G196" s="70">
        <f t="shared" si="170"/>
        <v>47000</v>
      </c>
      <c r="H196" s="70">
        <f t="shared" si="170"/>
        <v>0</v>
      </c>
      <c r="I196" s="70">
        <f t="shared" si="170"/>
        <v>0</v>
      </c>
      <c r="J196" s="70">
        <f t="shared" si="170"/>
        <v>0</v>
      </c>
      <c r="K196" s="70">
        <f t="shared" si="170"/>
        <v>0</v>
      </c>
      <c r="L196" s="70">
        <f t="shared" si="170"/>
        <v>47000</v>
      </c>
      <c r="M196" s="70">
        <f t="shared" si="170"/>
        <v>0</v>
      </c>
      <c r="N196" s="70">
        <f t="shared" si="170"/>
        <v>0</v>
      </c>
      <c r="O196" s="70">
        <f t="shared" si="170"/>
        <v>0</v>
      </c>
      <c r="P196" s="103"/>
    </row>
    <row r="197" spans="1:16" ht="24" customHeight="1" thickBot="1" x14ac:dyDescent="0.25">
      <c r="A197" s="18"/>
      <c r="B197" s="31" t="s">
        <v>144</v>
      </c>
      <c r="C197" s="19" t="s">
        <v>69</v>
      </c>
      <c r="D197" s="66">
        <f t="shared" ref="D197" si="171">SUM(E197:G197)</f>
        <v>47000</v>
      </c>
      <c r="E197" s="121"/>
      <c r="F197" s="121"/>
      <c r="G197" s="74">
        <f t="shared" si="169"/>
        <v>47000</v>
      </c>
      <c r="H197" s="20"/>
      <c r="I197" s="20"/>
      <c r="J197" s="20"/>
      <c r="K197" s="20"/>
      <c r="L197" s="20">
        <v>47000</v>
      </c>
      <c r="M197" s="20"/>
      <c r="N197" s="20"/>
      <c r="O197" s="20"/>
    </row>
    <row r="198" spans="1:16" s="83" customFormat="1" ht="30" customHeight="1" thickTop="1" thickBot="1" x14ac:dyDescent="0.25">
      <c r="A198" s="87"/>
      <c r="B198" s="141" t="s">
        <v>164</v>
      </c>
      <c r="C198" s="142"/>
      <c r="D198" s="88">
        <f t="shared" ref="D198:O198" si="172">D9</f>
        <v>16686000</v>
      </c>
      <c r="E198" s="88">
        <f t="shared" si="172"/>
        <v>5283000</v>
      </c>
      <c r="F198" s="88">
        <f t="shared" si="172"/>
        <v>2080000</v>
      </c>
      <c r="G198" s="88">
        <f t="shared" si="172"/>
        <v>9323000</v>
      </c>
      <c r="H198" s="88">
        <f t="shared" si="172"/>
        <v>0</v>
      </c>
      <c r="I198" s="88">
        <f t="shared" si="172"/>
        <v>892000</v>
      </c>
      <c r="J198" s="88">
        <f t="shared" si="172"/>
        <v>8384000</v>
      </c>
      <c r="K198" s="88">
        <f t="shared" si="172"/>
        <v>0</v>
      </c>
      <c r="L198" s="88">
        <f t="shared" si="172"/>
        <v>47000</v>
      </c>
      <c r="M198" s="88">
        <f t="shared" si="172"/>
        <v>0</v>
      </c>
      <c r="N198" s="88">
        <f t="shared" si="172"/>
        <v>0</v>
      </c>
      <c r="O198" s="88">
        <f t="shared" si="172"/>
        <v>0</v>
      </c>
      <c r="P198" s="105"/>
    </row>
    <row r="199" spans="1:16" ht="13.5" hidden="1" customHeight="1" thickTop="1" x14ac:dyDescent="0.2">
      <c r="B199" s="32"/>
      <c r="C199" s="3"/>
      <c r="D199" s="58"/>
      <c r="E199" s="3">
        <v>3258733</v>
      </c>
      <c r="F199" s="3">
        <v>3258733</v>
      </c>
      <c r="G199" s="58">
        <v>7755712</v>
      </c>
      <c r="H199" s="12">
        <v>107462</v>
      </c>
      <c r="I199" s="12">
        <v>770544</v>
      </c>
      <c r="J199" s="2">
        <v>6821820</v>
      </c>
    </row>
    <row r="200" spans="1:16" ht="13.5" hidden="1" thickTop="1" x14ac:dyDescent="0.2"/>
    <row r="201" spans="1:16" ht="13.5" hidden="1" thickTop="1" x14ac:dyDescent="0.2">
      <c r="E201" s="7">
        <f>E198-E199</f>
        <v>2024267</v>
      </c>
      <c r="F201" s="7">
        <f>F198-F199</f>
        <v>-1178733</v>
      </c>
      <c r="G201" s="55">
        <f>G198-G199</f>
        <v>1567288</v>
      </c>
      <c r="H201" s="7">
        <f>H199-H198</f>
        <v>107462</v>
      </c>
      <c r="I201" s="7">
        <f>I199-I198</f>
        <v>-121456</v>
      </c>
      <c r="J201" s="7">
        <f>J199-J198</f>
        <v>-1562180</v>
      </c>
    </row>
    <row r="202" spans="1:16" s="57" customFormat="1" ht="13.5" thickTop="1" x14ac:dyDescent="0.2">
      <c r="B202" s="91"/>
      <c r="P202" s="106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P84:P92"/>
    <mergeCell ref="P10:P13"/>
    <mergeCell ref="A195:C195"/>
    <mergeCell ref="A158:C158"/>
    <mergeCell ref="A134:C134"/>
    <mergeCell ref="P170:P177"/>
    <mergeCell ref="P46:P47"/>
    <mergeCell ref="P48:P49"/>
    <mergeCell ref="B198:C198"/>
    <mergeCell ref="A137:C137"/>
    <mergeCell ref="A144:C144"/>
    <mergeCell ref="A147:C147"/>
    <mergeCell ref="A169:C169"/>
    <mergeCell ref="A190:C190"/>
    <mergeCell ref="H5:O5"/>
    <mergeCell ref="A9:C9"/>
    <mergeCell ref="A10:C10"/>
    <mergeCell ref="A84:C84"/>
    <mergeCell ref="A129:C129"/>
    <mergeCell ref="A5:C6"/>
    <mergeCell ref="D5:D7"/>
    <mergeCell ref="G5:G7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</vt:lpstr>
      <vt:lpstr>'PLAN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Windows korisnik</cp:lastModifiedBy>
  <cp:lastPrinted>2021-11-09T11:51:27Z</cp:lastPrinted>
  <dcterms:created xsi:type="dcterms:W3CDTF">2017-09-21T11:58:02Z</dcterms:created>
  <dcterms:modified xsi:type="dcterms:W3CDTF">2021-11-11T12:13:24Z</dcterms:modified>
</cp:coreProperties>
</file>